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dix01-YO\Desktop\株式会社レイデックス\販売\HP用資料\学術資料\"/>
    </mc:Choice>
  </mc:AlternateContent>
  <bookViews>
    <workbookView xWindow="0" yWindow="0" windowWidth="22170" windowHeight="11295" activeTab="1"/>
  </bookViews>
  <sheets>
    <sheet name="ＰＴ" sheetId="1" r:id="rId1"/>
    <sheet name="ＡＰＴＴ" sheetId="2" r:id="rId2"/>
    <sheet name="Ｆｂｇ" sheetId="3" r:id="rId3"/>
    <sheet name="動物毎の比較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1" i="4" l="1"/>
  <c r="O90" i="4"/>
  <c r="N91" i="4"/>
  <c r="N90" i="4"/>
  <c r="M91" i="4"/>
  <c r="M90" i="4"/>
  <c r="L91" i="4"/>
  <c r="L90" i="4"/>
  <c r="K91" i="4"/>
  <c r="K90" i="4"/>
  <c r="H91" i="4"/>
  <c r="H90" i="4"/>
  <c r="G91" i="4"/>
  <c r="G90" i="4"/>
  <c r="F91" i="4"/>
  <c r="F90" i="4"/>
  <c r="E91" i="4"/>
  <c r="E90" i="4"/>
  <c r="D91" i="4"/>
  <c r="D90" i="4"/>
  <c r="O71" i="4"/>
  <c r="O70" i="4"/>
  <c r="N71" i="4"/>
  <c r="N70" i="4"/>
  <c r="M71" i="4"/>
  <c r="M70" i="4"/>
  <c r="L71" i="4"/>
  <c r="L70" i="4"/>
  <c r="K71" i="4"/>
  <c r="K70" i="4"/>
  <c r="H71" i="4"/>
  <c r="H70" i="4"/>
  <c r="G71" i="4"/>
  <c r="G70" i="4"/>
  <c r="F71" i="4"/>
  <c r="F70" i="4"/>
  <c r="E71" i="4"/>
  <c r="E70" i="4"/>
  <c r="D71" i="4"/>
  <c r="D70" i="4"/>
  <c r="O51" i="4"/>
  <c r="O50" i="4"/>
  <c r="N51" i="4"/>
  <c r="N50" i="4"/>
  <c r="M51" i="4"/>
  <c r="M50" i="4"/>
  <c r="L51" i="4"/>
  <c r="L50" i="4"/>
  <c r="K51" i="4"/>
  <c r="K50" i="4"/>
  <c r="H51" i="4"/>
  <c r="H50" i="4"/>
  <c r="G51" i="4"/>
  <c r="G50" i="4"/>
  <c r="F51" i="4"/>
  <c r="F50" i="4"/>
  <c r="E51" i="4"/>
  <c r="E50" i="4"/>
  <c r="D51" i="4"/>
  <c r="D50" i="4"/>
  <c r="O31" i="4"/>
  <c r="O30" i="4"/>
  <c r="N31" i="4"/>
  <c r="N30" i="4"/>
  <c r="M31" i="4"/>
  <c r="M30" i="4"/>
  <c r="L31" i="4"/>
  <c r="L30" i="4"/>
  <c r="K31" i="4"/>
  <c r="K30" i="4"/>
  <c r="H31" i="4"/>
  <c r="H30" i="4"/>
  <c r="G31" i="4"/>
  <c r="G30" i="4"/>
  <c r="F31" i="4"/>
  <c r="F30" i="4"/>
  <c r="E31" i="4"/>
  <c r="E30" i="4"/>
  <c r="D31" i="4"/>
  <c r="D30" i="4"/>
  <c r="O19" i="4"/>
  <c r="O18" i="4"/>
  <c r="N19" i="4"/>
  <c r="N18" i="4"/>
  <c r="M19" i="4"/>
  <c r="M18" i="4"/>
  <c r="L19" i="4"/>
  <c r="L18" i="4"/>
  <c r="K19" i="4"/>
  <c r="K18" i="4"/>
  <c r="H19" i="4"/>
  <c r="H18" i="4"/>
  <c r="G19" i="4"/>
  <c r="G18" i="4"/>
  <c r="F19" i="4"/>
  <c r="F18" i="4"/>
  <c r="E19" i="4"/>
  <c r="E18" i="4"/>
  <c r="D19" i="4"/>
  <c r="D18" i="4"/>
  <c r="E53" i="4" l="1"/>
  <c r="F53" i="4"/>
  <c r="G53" i="4"/>
  <c r="H53" i="4"/>
  <c r="L52" i="4"/>
  <c r="M52" i="4"/>
  <c r="N52" i="4"/>
  <c r="O52" i="4"/>
  <c r="D73" i="4"/>
  <c r="E73" i="4"/>
  <c r="F73" i="4"/>
  <c r="G73" i="4"/>
  <c r="H73" i="4"/>
  <c r="K73" i="4"/>
  <c r="L73" i="4"/>
  <c r="M73" i="4"/>
  <c r="N73" i="4"/>
  <c r="O73" i="4"/>
  <c r="D92" i="4"/>
  <c r="E92" i="4"/>
  <c r="F92" i="4"/>
  <c r="G92" i="4"/>
  <c r="H92" i="4"/>
  <c r="K92" i="4"/>
  <c r="L92" i="4"/>
  <c r="M92" i="4"/>
  <c r="N92" i="4"/>
  <c r="O93" i="4"/>
  <c r="G21" i="4"/>
  <c r="M33" i="4"/>
  <c r="K53" i="4"/>
  <c r="D93" i="4"/>
  <c r="E93" i="4"/>
  <c r="F93" i="4"/>
  <c r="G93" i="4"/>
  <c r="H93" i="4"/>
  <c r="K93" i="4"/>
  <c r="L93" i="4"/>
  <c r="M93" i="4"/>
  <c r="N93" i="4"/>
  <c r="L53" i="4"/>
  <c r="M53" i="4"/>
  <c r="N53" i="4"/>
  <c r="O53" i="4"/>
  <c r="D53" i="4"/>
  <c r="K52" i="4"/>
  <c r="N33" i="4"/>
  <c r="F33" i="4"/>
  <c r="G33" i="4"/>
  <c r="H33" i="4"/>
  <c r="M32" i="4"/>
  <c r="N32" i="4"/>
  <c r="O33" i="4"/>
  <c r="E33" i="4"/>
  <c r="L32" i="4"/>
  <c r="L33" i="4"/>
  <c r="K33" i="4"/>
  <c r="D33" i="4"/>
  <c r="K32" i="4"/>
  <c r="F21" i="4"/>
  <c r="D21" i="4"/>
  <c r="E21" i="4"/>
  <c r="O92" i="4"/>
  <c r="K72" i="4"/>
  <c r="L72" i="4"/>
  <c r="M72" i="4"/>
  <c r="N72" i="4"/>
  <c r="O72" i="4"/>
  <c r="D72" i="4"/>
  <c r="E72" i="4"/>
  <c r="F72" i="4"/>
  <c r="G72" i="4"/>
  <c r="H72" i="4"/>
  <c r="D52" i="4"/>
  <c r="E52" i="4"/>
  <c r="F52" i="4"/>
  <c r="G52" i="4"/>
  <c r="H52" i="4"/>
  <c r="O32" i="4"/>
  <c r="D32" i="4"/>
  <c r="E32" i="4"/>
  <c r="F32" i="4"/>
  <c r="G32" i="4"/>
  <c r="H32" i="4"/>
  <c r="D20" i="4"/>
  <c r="E20" i="4"/>
  <c r="F20" i="4"/>
  <c r="G20" i="4"/>
  <c r="H21" i="4"/>
  <c r="K21" i="4"/>
  <c r="L21" i="4"/>
  <c r="M21" i="4"/>
  <c r="N21" i="4"/>
  <c r="O21" i="4"/>
  <c r="K20" i="4"/>
  <c r="L20" i="4"/>
  <c r="M20" i="4"/>
  <c r="N20" i="4"/>
  <c r="O20" i="4"/>
  <c r="H20" i="4"/>
  <c r="K48" i="3"/>
  <c r="J48" i="3"/>
  <c r="I48" i="3"/>
  <c r="H48" i="3"/>
  <c r="E48" i="3"/>
  <c r="D48" i="3"/>
  <c r="C48" i="3"/>
  <c r="B48" i="3"/>
  <c r="K47" i="3"/>
  <c r="K50" i="3" s="1"/>
  <c r="J47" i="3"/>
  <c r="J50" i="3" s="1"/>
  <c r="I47" i="3"/>
  <c r="I50" i="3" s="1"/>
  <c r="H47" i="3"/>
  <c r="H50" i="3" s="1"/>
  <c r="E47" i="3"/>
  <c r="E50" i="3" s="1"/>
  <c r="D47" i="3"/>
  <c r="D50" i="3" s="1"/>
  <c r="C47" i="3"/>
  <c r="C50" i="3" s="1"/>
  <c r="B47" i="3"/>
  <c r="B50" i="3" s="1"/>
  <c r="K20" i="2"/>
  <c r="J20" i="2"/>
  <c r="I20" i="2"/>
  <c r="H20" i="2"/>
  <c r="K19" i="2"/>
  <c r="K22" i="2" s="1"/>
  <c r="J19" i="2"/>
  <c r="J22" i="2" s="1"/>
  <c r="I19" i="2"/>
  <c r="I22" i="2" s="1"/>
  <c r="H19" i="2"/>
  <c r="H22" i="2" s="1"/>
  <c r="AA20" i="3"/>
  <c r="Z20" i="3"/>
  <c r="Y20" i="3"/>
  <c r="X20" i="3"/>
  <c r="W20" i="3"/>
  <c r="T20" i="3"/>
  <c r="S20" i="3"/>
  <c r="R20" i="3"/>
  <c r="Q20" i="3"/>
  <c r="P20" i="3"/>
  <c r="M20" i="3"/>
  <c r="L20" i="3"/>
  <c r="K20" i="3"/>
  <c r="J20" i="3"/>
  <c r="I20" i="3"/>
  <c r="F20" i="3"/>
  <c r="E20" i="3"/>
  <c r="D20" i="3"/>
  <c r="C20" i="3"/>
  <c r="B20" i="3"/>
  <c r="AA19" i="3"/>
  <c r="AA22" i="3" s="1"/>
  <c r="Z19" i="3"/>
  <c r="Z22" i="3" s="1"/>
  <c r="Y19" i="3"/>
  <c r="Y22" i="3" s="1"/>
  <c r="X19" i="3"/>
  <c r="X22" i="3" s="1"/>
  <c r="W19" i="3"/>
  <c r="W22" i="3" s="1"/>
  <c r="T19" i="3"/>
  <c r="T22" i="3" s="1"/>
  <c r="S19" i="3"/>
  <c r="S22" i="3" s="1"/>
  <c r="R19" i="3"/>
  <c r="R22" i="3" s="1"/>
  <c r="Q19" i="3"/>
  <c r="Q22" i="3" s="1"/>
  <c r="P19" i="3"/>
  <c r="P22" i="3" s="1"/>
  <c r="M19" i="3"/>
  <c r="M22" i="3" s="1"/>
  <c r="L19" i="3"/>
  <c r="L22" i="3" s="1"/>
  <c r="K19" i="3"/>
  <c r="K22" i="3" s="1"/>
  <c r="J19" i="3"/>
  <c r="J22" i="3" s="1"/>
  <c r="I19" i="3"/>
  <c r="I22" i="3" s="1"/>
  <c r="F19" i="3"/>
  <c r="F22" i="3" s="1"/>
  <c r="E19" i="3"/>
  <c r="E22" i="3" s="1"/>
  <c r="D19" i="3"/>
  <c r="D22" i="3" s="1"/>
  <c r="C19" i="3"/>
  <c r="C22" i="3" s="1"/>
  <c r="B19" i="3"/>
  <c r="B22" i="3" s="1"/>
  <c r="G72" i="2"/>
  <c r="F72" i="2"/>
  <c r="E72" i="2"/>
  <c r="D72" i="2"/>
  <c r="C72" i="2"/>
  <c r="G45" i="2"/>
  <c r="F45" i="2"/>
  <c r="E45" i="2"/>
  <c r="D45" i="2"/>
  <c r="C45" i="2"/>
  <c r="G20" i="2"/>
  <c r="F20" i="2"/>
  <c r="E20" i="2"/>
  <c r="D20" i="2"/>
  <c r="C20" i="2"/>
  <c r="G71" i="2"/>
  <c r="F71" i="2"/>
  <c r="E71" i="2"/>
  <c r="D71" i="2"/>
  <c r="C71" i="2"/>
  <c r="G44" i="2"/>
  <c r="F44" i="2"/>
  <c r="E44" i="2"/>
  <c r="D44" i="2"/>
  <c r="C44" i="2"/>
  <c r="G19" i="2"/>
  <c r="F19" i="2"/>
  <c r="E19" i="2"/>
  <c r="D19" i="2"/>
  <c r="C19" i="2"/>
  <c r="Y20" i="1"/>
  <c r="X20" i="1"/>
  <c r="W20" i="1"/>
  <c r="V20" i="1"/>
  <c r="K20" i="1"/>
  <c r="J20" i="1"/>
  <c r="I20" i="1"/>
  <c r="H20" i="1"/>
  <c r="Y19" i="1"/>
  <c r="Y22" i="1" s="1"/>
  <c r="X19" i="1"/>
  <c r="X22" i="1" s="1"/>
  <c r="W19" i="1"/>
  <c r="W22" i="1" s="1"/>
  <c r="V19" i="1"/>
  <c r="V22" i="1" s="1"/>
  <c r="K19" i="1"/>
  <c r="K22" i="1" s="1"/>
  <c r="J19" i="1"/>
  <c r="J22" i="1" s="1"/>
  <c r="I19" i="1"/>
  <c r="I22" i="1" s="1"/>
  <c r="H19" i="1"/>
  <c r="H22" i="1" s="1"/>
  <c r="G114" i="1"/>
  <c r="F114" i="1"/>
  <c r="E114" i="1"/>
  <c r="D114" i="1"/>
  <c r="C114" i="1"/>
  <c r="G90" i="1"/>
  <c r="F90" i="1"/>
  <c r="E90" i="1"/>
  <c r="D90" i="1"/>
  <c r="C90" i="1"/>
  <c r="G66" i="1"/>
  <c r="F66" i="1"/>
  <c r="E66" i="1"/>
  <c r="D66" i="1"/>
  <c r="C66" i="1"/>
  <c r="G43" i="1"/>
  <c r="F43" i="1"/>
  <c r="E43" i="1"/>
  <c r="D43" i="1"/>
  <c r="C43" i="1"/>
  <c r="G20" i="1"/>
  <c r="F20" i="1"/>
  <c r="E20" i="1"/>
  <c r="D20" i="1"/>
  <c r="C20" i="1"/>
  <c r="G113" i="1"/>
  <c r="F113" i="1"/>
  <c r="E113" i="1"/>
  <c r="D113" i="1"/>
  <c r="C113" i="1"/>
  <c r="G89" i="1"/>
  <c r="F89" i="1"/>
  <c r="E89" i="1"/>
  <c r="D89" i="1"/>
  <c r="C89" i="1"/>
  <c r="G65" i="1"/>
  <c r="G68" i="1" s="1"/>
  <c r="F65" i="1"/>
  <c r="E65" i="1"/>
  <c r="E68" i="1" s="1"/>
  <c r="D65" i="1"/>
  <c r="C65" i="1"/>
  <c r="C68" i="1" s="1"/>
  <c r="G42" i="1"/>
  <c r="F42" i="1"/>
  <c r="E42" i="1"/>
  <c r="D42" i="1"/>
  <c r="C42" i="1"/>
  <c r="G19" i="1"/>
  <c r="G22" i="1" s="1"/>
  <c r="F19" i="1"/>
  <c r="E19" i="1"/>
  <c r="E22" i="1" s="1"/>
  <c r="D19" i="1"/>
  <c r="C19" i="1"/>
  <c r="C22" i="1" s="1"/>
  <c r="U114" i="1"/>
  <c r="T114" i="1"/>
  <c r="S114" i="1"/>
  <c r="R114" i="1"/>
  <c r="Q114" i="1"/>
  <c r="U90" i="1"/>
  <c r="T90" i="1"/>
  <c r="S90" i="1"/>
  <c r="R90" i="1"/>
  <c r="Q90" i="1"/>
  <c r="U66" i="1"/>
  <c r="T66" i="1"/>
  <c r="S66" i="1"/>
  <c r="R66" i="1"/>
  <c r="Q66" i="1"/>
  <c r="U43" i="1"/>
  <c r="T43" i="1"/>
  <c r="S43" i="1"/>
  <c r="R43" i="1"/>
  <c r="Q43" i="1"/>
  <c r="U20" i="1"/>
  <c r="T20" i="1"/>
  <c r="S20" i="1"/>
  <c r="R20" i="1"/>
  <c r="Q20" i="1"/>
  <c r="U113" i="1"/>
  <c r="T113" i="1"/>
  <c r="S113" i="1"/>
  <c r="R113" i="1"/>
  <c r="Q113" i="1"/>
  <c r="U89" i="1"/>
  <c r="T89" i="1"/>
  <c r="S89" i="1"/>
  <c r="R89" i="1"/>
  <c r="Q89" i="1"/>
  <c r="U65" i="1"/>
  <c r="T65" i="1"/>
  <c r="S65" i="1"/>
  <c r="R65" i="1"/>
  <c r="Q65" i="1"/>
  <c r="U42" i="1"/>
  <c r="T42" i="1"/>
  <c r="S42" i="1"/>
  <c r="R42" i="1"/>
  <c r="Q42" i="1"/>
  <c r="U19" i="1"/>
  <c r="T19" i="1"/>
  <c r="S19" i="1"/>
  <c r="R19" i="1"/>
  <c r="Q19" i="1"/>
  <c r="R68" i="1" l="1"/>
  <c r="T68" i="1"/>
  <c r="Q92" i="1"/>
  <c r="S92" i="1"/>
  <c r="U92" i="1"/>
  <c r="Q68" i="1"/>
  <c r="S68" i="1"/>
  <c r="U68" i="1"/>
  <c r="R92" i="1"/>
  <c r="T92" i="1"/>
  <c r="D21" i="1"/>
  <c r="F21" i="1"/>
  <c r="C91" i="1"/>
  <c r="E91" i="1"/>
  <c r="G91" i="1"/>
  <c r="D115" i="1"/>
  <c r="F115" i="1"/>
  <c r="R22" i="1"/>
  <c r="T22" i="1"/>
  <c r="Q22" i="1"/>
  <c r="S22" i="1"/>
  <c r="U22" i="1"/>
  <c r="R116" i="1"/>
  <c r="T116" i="1"/>
  <c r="Q116" i="1"/>
  <c r="S116" i="1"/>
  <c r="U116" i="1"/>
  <c r="D92" i="1"/>
  <c r="F92" i="1"/>
  <c r="C116" i="1"/>
  <c r="E116" i="1"/>
  <c r="G116" i="1"/>
  <c r="D67" i="1"/>
  <c r="F67" i="1"/>
  <c r="Q45" i="1"/>
  <c r="S45" i="1"/>
  <c r="U45" i="1"/>
  <c r="R45" i="1"/>
  <c r="T45" i="1"/>
  <c r="C44" i="1"/>
  <c r="E44" i="1"/>
  <c r="G44" i="1"/>
  <c r="D45" i="1"/>
  <c r="F45" i="1"/>
  <c r="D21" i="2"/>
  <c r="F21" i="2"/>
  <c r="C46" i="2"/>
  <c r="E46" i="2"/>
  <c r="G46" i="2"/>
  <c r="D73" i="2"/>
  <c r="F73" i="2"/>
  <c r="B49" i="3"/>
  <c r="D49" i="3"/>
  <c r="H49" i="3"/>
  <c r="J49" i="3"/>
  <c r="C49" i="3"/>
  <c r="E49" i="3"/>
  <c r="I49" i="3"/>
  <c r="K49" i="3"/>
  <c r="H21" i="2"/>
  <c r="J21" i="2"/>
  <c r="I21" i="2"/>
  <c r="K21" i="2"/>
  <c r="B21" i="3"/>
  <c r="D21" i="3"/>
  <c r="F21" i="3"/>
  <c r="J21" i="3"/>
  <c r="L21" i="3"/>
  <c r="P21" i="3"/>
  <c r="R21" i="3"/>
  <c r="T21" i="3"/>
  <c r="X21" i="3"/>
  <c r="Z21" i="3"/>
  <c r="C21" i="3"/>
  <c r="E21" i="3"/>
  <c r="I21" i="3"/>
  <c r="K21" i="3"/>
  <c r="M21" i="3"/>
  <c r="Q21" i="3"/>
  <c r="S21" i="3"/>
  <c r="W21" i="3"/>
  <c r="Y21" i="3"/>
  <c r="AA21" i="3"/>
  <c r="C22" i="2"/>
  <c r="E22" i="2"/>
  <c r="G22" i="2"/>
  <c r="D47" i="2"/>
  <c r="F47" i="2"/>
  <c r="C74" i="2"/>
  <c r="E74" i="2"/>
  <c r="G74" i="2"/>
  <c r="C21" i="2"/>
  <c r="E21" i="2"/>
  <c r="G21" i="2"/>
  <c r="D46" i="2"/>
  <c r="F46" i="2"/>
  <c r="C73" i="2"/>
  <c r="E73" i="2"/>
  <c r="G73" i="2"/>
  <c r="D22" i="2"/>
  <c r="F22" i="2"/>
  <c r="C47" i="2"/>
  <c r="E47" i="2"/>
  <c r="G47" i="2"/>
  <c r="D74" i="2"/>
  <c r="F74" i="2"/>
  <c r="H21" i="1"/>
  <c r="J21" i="1"/>
  <c r="V21" i="1"/>
  <c r="X21" i="1"/>
  <c r="I21" i="1"/>
  <c r="K21" i="1"/>
  <c r="W21" i="1"/>
  <c r="Y21" i="1"/>
  <c r="C21" i="1"/>
  <c r="E21" i="1"/>
  <c r="G21" i="1"/>
  <c r="D44" i="1"/>
  <c r="F44" i="1"/>
  <c r="C67" i="1"/>
  <c r="E67" i="1"/>
  <c r="G67" i="1"/>
  <c r="D91" i="1"/>
  <c r="F91" i="1"/>
  <c r="C115" i="1"/>
  <c r="E115" i="1"/>
  <c r="G115" i="1"/>
  <c r="D22" i="1"/>
  <c r="F22" i="1"/>
  <c r="C45" i="1"/>
  <c r="E45" i="1"/>
  <c r="G45" i="1"/>
  <c r="D68" i="1"/>
  <c r="F68" i="1"/>
  <c r="C92" i="1"/>
  <c r="E92" i="1"/>
  <c r="G92" i="1"/>
  <c r="D116" i="1"/>
  <c r="F116" i="1"/>
  <c r="Q21" i="1"/>
  <c r="S21" i="1"/>
  <c r="U21" i="1"/>
  <c r="R44" i="1"/>
  <c r="T44" i="1"/>
  <c r="Q67" i="1"/>
  <c r="S67" i="1"/>
  <c r="U67" i="1"/>
  <c r="R91" i="1"/>
  <c r="T91" i="1"/>
  <c r="Q115" i="1"/>
  <c r="S115" i="1"/>
  <c r="U115" i="1"/>
  <c r="R21" i="1"/>
  <c r="T21" i="1"/>
  <c r="Q44" i="1"/>
  <c r="S44" i="1"/>
  <c r="U44" i="1"/>
  <c r="R67" i="1"/>
  <c r="T67" i="1"/>
  <c r="Q91" i="1"/>
  <c r="S91" i="1"/>
  <c r="U91" i="1"/>
  <c r="R115" i="1"/>
  <c r="T115" i="1"/>
</calcChain>
</file>

<file path=xl/sharedStrings.xml><?xml version="1.0" encoding="utf-8"?>
<sst xmlns="http://schemas.openxmlformats.org/spreadsheetml/2006/main" count="410" uniqueCount="109">
  <si>
    <t>動　物　間　差　-　P　T(%)</t>
    <rPh sb="0" eb="1">
      <t>ドウ</t>
    </rPh>
    <rPh sb="2" eb="3">
      <t>モノ</t>
    </rPh>
    <rPh sb="4" eb="5">
      <t>カン</t>
    </rPh>
    <rPh sb="6" eb="7">
      <t>サ</t>
    </rPh>
    <phoneticPr fontId="3"/>
  </si>
  <si>
    <t>PT-TSH(%)</t>
    <phoneticPr fontId="3"/>
  </si>
  <si>
    <r>
      <t>Mask Time</t>
    </r>
    <r>
      <rPr>
        <sz val="11"/>
        <color theme="1"/>
        <rFont val="ＭＳ Ｐゴシック"/>
        <family val="2"/>
        <charset val="128"/>
        <scheme val="minor"/>
      </rPr>
      <t>：</t>
    </r>
    <r>
      <rPr>
        <sz val="11"/>
        <rFont val="Arial"/>
        <family val="2"/>
      </rPr>
      <t>3sec.</t>
    </r>
    <phoneticPr fontId="3"/>
  </si>
  <si>
    <r>
      <t>Mask Time</t>
    </r>
    <r>
      <rPr>
        <sz val="11"/>
        <color theme="1"/>
        <rFont val="ＭＳ Ｐゴシック"/>
        <family val="2"/>
        <charset val="128"/>
        <scheme val="minor"/>
      </rPr>
      <t>：</t>
    </r>
    <r>
      <rPr>
        <sz val="11"/>
        <rFont val="Arial"/>
        <family val="2"/>
      </rPr>
      <t>3sec.</t>
    </r>
    <phoneticPr fontId="3"/>
  </si>
  <si>
    <t>PT-TPC+(%)</t>
    <phoneticPr fontId="3"/>
  </si>
  <si>
    <t>PT-INN(%)</t>
    <phoneticPr fontId="3"/>
  </si>
  <si>
    <t>TC-PT(%)</t>
    <phoneticPr fontId="3"/>
  </si>
  <si>
    <r>
      <t>TC-PT</t>
    </r>
    <r>
      <rPr>
        <sz val="11"/>
        <color theme="1"/>
        <rFont val="ＭＳ Ｐゴシック"/>
        <family val="2"/>
        <charset val="128"/>
        <scheme val="minor"/>
      </rPr>
      <t>＋</t>
    </r>
    <r>
      <rPr>
        <sz val="11"/>
        <rFont val="Arial"/>
        <family val="2"/>
      </rPr>
      <t>(%)</t>
    </r>
    <phoneticPr fontId="3"/>
  </si>
  <si>
    <t>検体</t>
    <rPh sb="0" eb="2">
      <t>ケンタイ</t>
    </rPh>
    <phoneticPr fontId="3"/>
  </si>
  <si>
    <t>Rat</t>
    <phoneticPr fontId="3"/>
  </si>
  <si>
    <t>Mouse</t>
    <phoneticPr fontId="3"/>
  </si>
  <si>
    <t>Rabbit</t>
    <phoneticPr fontId="3"/>
  </si>
  <si>
    <t>Rabbit</t>
    <phoneticPr fontId="3"/>
  </si>
  <si>
    <t>Beagle</t>
    <phoneticPr fontId="3"/>
  </si>
  <si>
    <t>Beagle</t>
    <phoneticPr fontId="3"/>
  </si>
  <si>
    <t>Monkey</t>
    <phoneticPr fontId="3"/>
  </si>
  <si>
    <t>Monkey</t>
    <phoneticPr fontId="3"/>
  </si>
  <si>
    <t>Rat</t>
    <phoneticPr fontId="3"/>
  </si>
  <si>
    <t>Mouse</t>
    <phoneticPr fontId="3"/>
  </si>
  <si>
    <t>Rabbit</t>
    <phoneticPr fontId="3"/>
  </si>
  <si>
    <t>Beagle</t>
    <phoneticPr fontId="3"/>
  </si>
  <si>
    <t>Monkey</t>
    <phoneticPr fontId="3"/>
  </si>
  <si>
    <t>Rat</t>
    <phoneticPr fontId="3"/>
  </si>
  <si>
    <t>Mouse</t>
    <phoneticPr fontId="3"/>
  </si>
  <si>
    <t>Beagle</t>
    <phoneticPr fontId="3"/>
  </si>
  <si>
    <t>Monkey</t>
    <phoneticPr fontId="3"/>
  </si>
  <si>
    <t>Mouse</t>
    <phoneticPr fontId="3"/>
  </si>
  <si>
    <t>Mean</t>
    <phoneticPr fontId="3"/>
  </si>
  <si>
    <t>Mean</t>
    <phoneticPr fontId="3"/>
  </si>
  <si>
    <t>SD</t>
    <phoneticPr fontId="3"/>
  </si>
  <si>
    <t>SD</t>
    <phoneticPr fontId="3"/>
  </si>
  <si>
    <t>SD</t>
    <phoneticPr fontId="3"/>
  </si>
  <si>
    <r>
      <t>＋２</t>
    </r>
    <r>
      <rPr>
        <sz val="11"/>
        <rFont val="Arial"/>
        <family val="2"/>
      </rPr>
      <t>SD</t>
    </r>
  </si>
  <si>
    <r>
      <t>－２</t>
    </r>
    <r>
      <rPr>
        <sz val="11"/>
        <rFont val="Arial"/>
        <family val="2"/>
      </rPr>
      <t>SD</t>
    </r>
  </si>
  <si>
    <t>動　物  間　差  -  Ｐ  Ｔ (sec)</t>
    <rPh sb="0" eb="1">
      <t>ドウ</t>
    </rPh>
    <rPh sb="2" eb="3">
      <t>モノ</t>
    </rPh>
    <rPh sb="5" eb="6">
      <t>カン</t>
    </rPh>
    <rPh sb="7" eb="8">
      <t>サ</t>
    </rPh>
    <phoneticPr fontId="3"/>
  </si>
  <si>
    <t>PT-THS(sec)</t>
    <phoneticPr fontId="3"/>
  </si>
  <si>
    <r>
      <t>Mask Time</t>
    </r>
    <r>
      <rPr>
        <sz val="11"/>
        <color theme="1"/>
        <rFont val="ＭＳ Ｐゴシック"/>
        <family val="2"/>
        <charset val="128"/>
        <scheme val="minor"/>
      </rPr>
      <t>：</t>
    </r>
    <r>
      <rPr>
        <sz val="11"/>
        <rFont val="Arial"/>
        <family val="2"/>
      </rPr>
      <t>3sec.</t>
    </r>
    <phoneticPr fontId="3"/>
  </si>
  <si>
    <t>PT-TPC+(sec)</t>
    <phoneticPr fontId="3"/>
  </si>
  <si>
    <t>PT-INN(sec)</t>
    <phoneticPr fontId="3"/>
  </si>
  <si>
    <t>TC-PT(sec)</t>
    <phoneticPr fontId="3"/>
  </si>
  <si>
    <t>TC-PT+(sec)</t>
    <phoneticPr fontId="3"/>
  </si>
  <si>
    <t>Rabbit</t>
    <phoneticPr fontId="3"/>
  </si>
  <si>
    <t>Mean</t>
    <phoneticPr fontId="3"/>
  </si>
  <si>
    <r>
      <t>Mask Time：5</t>
    </r>
    <r>
      <rPr>
        <sz val="11"/>
        <rFont val="Arial"/>
        <family val="2"/>
      </rPr>
      <t>sec.</t>
    </r>
    <phoneticPr fontId="3"/>
  </si>
  <si>
    <r>
      <t>Mask Time：8</t>
    </r>
    <r>
      <rPr>
        <sz val="11"/>
        <rFont val="Arial"/>
        <family val="2"/>
      </rPr>
      <t>sec.</t>
    </r>
    <phoneticPr fontId="3"/>
  </si>
  <si>
    <t>Fbg(sec)</t>
    <phoneticPr fontId="3"/>
  </si>
  <si>
    <r>
      <t>Mask Time：1.8</t>
    </r>
    <r>
      <rPr>
        <sz val="11"/>
        <rFont val="Arial"/>
        <family val="2"/>
      </rPr>
      <t>sec.</t>
    </r>
    <phoneticPr fontId="3"/>
  </si>
  <si>
    <t>Goat</t>
    <phoneticPr fontId="3"/>
  </si>
  <si>
    <t>Sheep</t>
    <phoneticPr fontId="3"/>
  </si>
  <si>
    <t>Cow</t>
    <phoneticPr fontId="3"/>
  </si>
  <si>
    <t>Pig</t>
    <phoneticPr fontId="3"/>
  </si>
  <si>
    <t>Pig</t>
    <phoneticPr fontId="3"/>
  </si>
  <si>
    <t>Goat</t>
    <phoneticPr fontId="3"/>
  </si>
  <si>
    <t>Cow</t>
    <phoneticPr fontId="3"/>
  </si>
  <si>
    <t>動　物　間　差  -  A  P  T  T</t>
    <rPh sb="0" eb="1">
      <t>ドウ</t>
    </rPh>
    <rPh sb="2" eb="3">
      <t>モノ</t>
    </rPh>
    <rPh sb="4" eb="5">
      <t>カン</t>
    </rPh>
    <rPh sb="6" eb="7">
      <t>サ</t>
    </rPh>
    <phoneticPr fontId="3"/>
  </si>
  <si>
    <t>APTT-FSL(sec)</t>
    <phoneticPr fontId="3"/>
  </si>
  <si>
    <r>
      <t>Mask Time</t>
    </r>
    <r>
      <rPr>
        <sz val="11"/>
        <color theme="1"/>
        <rFont val="ＭＳ Ｐゴシック"/>
        <family val="2"/>
        <charset val="128"/>
        <scheme val="minor"/>
      </rPr>
      <t>：</t>
    </r>
    <r>
      <rPr>
        <sz val="11"/>
        <rFont val="Arial"/>
        <family val="2"/>
      </rPr>
      <t>4sec.</t>
    </r>
    <phoneticPr fontId="3"/>
  </si>
  <si>
    <r>
      <t>Mask Time</t>
    </r>
    <r>
      <rPr>
        <sz val="11"/>
        <color theme="1"/>
        <rFont val="ＭＳ Ｐゴシック"/>
        <family val="2"/>
        <charset val="128"/>
        <scheme val="minor"/>
      </rPr>
      <t>：</t>
    </r>
    <r>
      <rPr>
        <sz val="11"/>
        <rFont val="Arial"/>
        <family val="2"/>
      </rPr>
      <t>4sec.</t>
    </r>
    <phoneticPr fontId="3"/>
  </si>
  <si>
    <t>APTT-ACT(sec)</t>
    <phoneticPr fontId="3"/>
  </si>
  <si>
    <t>IL-APTT(sec)</t>
    <phoneticPr fontId="3"/>
  </si>
  <si>
    <r>
      <t>Mask Time</t>
    </r>
    <r>
      <rPr>
        <sz val="11"/>
        <color theme="1"/>
        <rFont val="ＭＳ Ｐゴシック"/>
        <family val="2"/>
        <charset val="128"/>
        <scheme val="minor"/>
      </rPr>
      <t>：</t>
    </r>
    <r>
      <rPr>
        <sz val="11"/>
        <rFont val="Arial"/>
        <family val="2"/>
      </rPr>
      <t>4sec.</t>
    </r>
    <phoneticPr fontId="3"/>
  </si>
  <si>
    <t>Rat</t>
    <phoneticPr fontId="3"/>
  </si>
  <si>
    <t>Mouse</t>
    <phoneticPr fontId="3"/>
  </si>
  <si>
    <t>Monkey</t>
    <phoneticPr fontId="3"/>
  </si>
  <si>
    <t>Rabbit</t>
    <phoneticPr fontId="3"/>
  </si>
  <si>
    <t>Beagle</t>
    <phoneticPr fontId="3"/>
  </si>
  <si>
    <t>Monkey</t>
    <phoneticPr fontId="3"/>
  </si>
  <si>
    <t>Beagle</t>
    <phoneticPr fontId="3"/>
  </si>
  <si>
    <t>Monkey</t>
    <phoneticPr fontId="3"/>
  </si>
  <si>
    <t>APTT-FSL(sec)：アクチン ＦＳＬ</t>
    <phoneticPr fontId="3"/>
  </si>
  <si>
    <t>*Mouse検体はそれぞれ２匹のプール血漿</t>
    <rPh sb="6" eb="8">
      <t>ケンタイ</t>
    </rPh>
    <rPh sb="14" eb="15">
      <t>ヒキ</t>
    </rPh>
    <rPh sb="19" eb="21">
      <t>ケッショウ</t>
    </rPh>
    <phoneticPr fontId="3"/>
  </si>
  <si>
    <t>APTT-ACT(sec)：データーファイ・ＡＰＴＴ</t>
    <phoneticPr fontId="3"/>
  </si>
  <si>
    <t>IL-APTT(sec)：ヒーモスアイエル シンサシル ＡＰＴＴ</t>
    <phoneticPr fontId="3"/>
  </si>
  <si>
    <t>動　物  間　差  -  Fibrinogen</t>
    <rPh sb="0" eb="1">
      <t>ドウ</t>
    </rPh>
    <rPh sb="2" eb="3">
      <t>モノ</t>
    </rPh>
    <rPh sb="5" eb="6">
      <t>カン</t>
    </rPh>
    <rPh sb="7" eb="8">
      <t>サ</t>
    </rPh>
    <phoneticPr fontId="3"/>
  </si>
  <si>
    <r>
      <t>Mask Time：1.8</t>
    </r>
    <r>
      <rPr>
        <sz val="11"/>
        <rFont val="Arial"/>
        <family val="2"/>
      </rPr>
      <t>sec.</t>
    </r>
    <phoneticPr fontId="3"/>
  </si>
  <si>
    <t>TC Fib-L(sec)</t>
    <phoneticPr fontId="3"/>
  </si>
  <si>
    <t>Fbg(g/dl)</t>
    <phoneticPr fontId="3"/>
  </si>
  <si>
    <t>TC Fib-L(g/dl)</t>
    <phoneticPr fontId="3"/>
  </si>
  <si>
    <t>Monkey</t>
    <phoneticPr fontId="3"/>
  </si>
  <si>
    <t>Rabbit</t>
    <phoneticPr fontId="3"/>
  </si>
  <si>
    <t>Beagle</t>
    <phoneticPr fontId="3"/>
  </si>
  <si>
    <t>Mean</t>
    <phoneticPr fontId="3"/>
  </si>
  <si>
    <t>Mean</t>
    <phoneticPr fontId="3"/>
  </si>
  <si>
    <t>SD</t>
    <phoneticPr fontId="3"/>
  </si>
  <si>
    <t>SD</t>
    <phoneticPr fontId="3"/>
  </si>
  <si>
    <t>SD</t>
    <phoneticPr fontId="3"/>
  </si>
  <si>
    <t>Fbgト：ロンビン試薬</t>
    <phoneticPr fontId="3"/>
  </si>
  <si>
    <r>
      <t>TC Fib-L：トロンボチェック</t>
    </r>
    <r>
      <rPr>
        <sz val="11"/>
        <color theme="1"/>
        <rFont val="ＭＳ Ｐゴシック"/>
        <family val="2"/>
        <charset val="128"/>
        <scheme val="minor"/>
      </rPr>
      <t xml:space="preserve"> Fib(L)</t>
    </r>
    <phoneticPr fontId="3"/>
  </si>
  <si>
    <t>Fbg(sec)</t>
    <phoneticPr fontId="3"/>
  </si>
  <si>
    <r>
      <t>Mask Time：1.8</t>
    </r>
    <r>
      <rPr>
        <sz val="11"/>
        <rFont val="Arial"/>
        <family val="2"/>
      </rPr>
      <t>sec.</t>
    </r>
    <phoneticPr fontId="3"/>
  </si>
  <si>
    <t>Fbg(%)</t>
    <phoneticPr fontId="3"/>
  </si>
  <si>
    <t>Cow</t>
    <phoneticPr fontId="3"/>
  </si>
  <si>
    <t>Pig</t>
    <phoneticPr fontId="3"/>
  </si>
  <si>
    <t>Mean</t>
    <phoneticPr fontId="3"/>
  </si>
  <si>
    <t>SD</t>
    <phoneticPr fontId="3"/>
  </si>
  <si>
    <t>PT THS：トロンボレル Ｓ</t>
    <phoneticPr fontId="3"/>
  </si>
  <si>
    <t>PT-TPC+：トロンボプラスチン・Ｃ プラス</t>
    <phoneticPr fontId="3"/>
  </si>
  <si>
    <t>PT-INN：イノビン</t>
    <phoneticPr fontId="3"/>
  </si>
  <si>
    <t>TC-PT+：トロンボチェック PTプラス</t>
    <phoneticPr fontId="3"/>
  </si>
  <si>
    <t>TC-PT：トロンボチェック PT</t>
    <phoneticPr fontId="3"/>
  </si>
  <si>
    <t>％</t>
    <phoneticPr fontId="1"/>
  </si>
  <si>
    <t>sec.</t>
    <phoneticPr fontId="3"/>
  </si>
  <si>
    <t>トロンボレル Ｓ</t>
    <phoneticPr fontId="3"/>
  </si>
  <si>
    <t>トロンボプラスチン・Ｃ プラス</t>
    <phoneticPr fontId="3"/>
  </si>
  <si>
    <t>イノビン</t>
    <phoneticPr fontId="3"/>
  </si>
  <si>
    <t>トロンボチェック PT</t>
    <phoneticPr fontId="3"/>
  </si>
  <si>
    <t>トロンボチェック PTプラス</t>
    <phoneticPr fontId="3"/>
  </si>
  <si>
    <t>＋２SD</t>
  </si>
  <si>
    <t>－２SD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</si>
</sst>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_ "/>
    <numFmt numFmtId="178" formatCode="0_);[Red]\(0\)"/>
    <numFmt numFmtId="179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1" applyFont="1">
      <alignment vertical="center"/>
    </xf>
    <xf numFmtId="0" fontId="4" fillId="0" borderId="0" xfId="1">
      <alignment vertical="center"/>
    </xf>
    <xf numFmtId="176" fontId="0" fillId="0" borderId="0" xfId="0" applyNumberFormat="1">
      <alignment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178" fontId="0" fillId="0" borderId="5" xfId="0" applyNumberFormat="1" applyBorder="1">
      <alignment vertical="center"/>
    </xf>
    <xf numFmtId="178" fontId="6" fillId="0" borderId="5" xfId="0" applyNumberFormat="1" applyFont="1" applyBorder="1">
      <alignment vertical="center"/>
    </xf>
    <xf numFmtId="178" fontId="7" fillId="0" borderId="5" xfId="0" applyNumberFormat="1" applyFont="1" applyBorder="1">
      <alignment vertical="center"/>
    </xf>
    <xf numFmtId="0" fontId="4" fillId="0" borderId="6" xfId="2" applyFont="1" applyFill="1" applyBorder="1" applyAlignment="1">
      <alignment horizontal="center" vertical="center"/>
    </xf>
    <xf numFmtId="178" fontId="0" fillId="0" borderId="6" xfId="0" applyNumberFormat="1" applyBorder="1">
      <alignment vertical="center"/>
    </xf>
    <xf numFmtId="178" fontId="6" fillId="0" borderId="6" xfId="0" applyNumberFormat="1" applyFont="1" applyBorder="1">
      <alignment vertical="center"/>
    </xf>
    <xf numFmtId="178" fontId="7" fillId="0" borderId="6" xfId="0" applyNumberFormat="1" applyFont="1" applyBorder="1">
      <alignment vertical="center"/>
    </xf>
    <xf numFmtId="179" fontId="0" fillId="0" borderId="6" xfId="0" applyNumberFormat="1" applyBorder="1">
      <alignment vertical="center"/>
    </xf>
    <xf numFmtId="0" fontId="4" fillId="0" borderId="7" xfId="2" applyFont="1" applyFill="1" applyBorder="1" applyAlignment="1">
      <alignment horizontal="center" vertical="center"/>
    </xf>
    <xf numFmtId="178" fontId="0" fillId="0" borderId="8" xfId="0" applyNumberFormat="1" applyBorder="1">
      <alignment vertical="center"/>
    </xf>
    <xf numFmtId="179" fontId="0" fillId="0" borderId="7" xfId="0" applyNumberFormat="1" applyBorder="1">
      <alignment vertical="center"/>
    </xf>
    <xf numFmtId="178" fontId="6" fillId="0" borderId="8" xfId="0" applyNumberFormat="1" applyFont="1" applyBorder="1">
      <alignment vertical="center"/>
    </xf>
    <xf numFmtId="0" fontId="4" fillId="0" borderId="9" xfId="2" applyFont="1" applyFill="1" applyBorder="1" applyAlignment="1">
      <alignment horizontal="center" vertical="center"/>
    </xf>
    <xf numFmtId="179" fontId="4" fillId="0" borderId="9" xfId="2" applyNumberFormat="1" applyFont="1" applyFill="1" applyBorder="1" applyAlignment="1">
      <alignment horizontal="right" vertical="center"/>
    </xf>
    <xf numFmtId="179" fontId="4" fillId="0" borderId="9" xfId="0" applyNumberFormat="1" applyFont="1" applyFill="1" applyBorder="1" applyAlignment="1">
      <alignment horizontal="right" vertical="center"/>
    </xf>
    <xf numFmtId="179" fontId="4" fillId="0" borderId="9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178" fontId="4" fillId="0" borderId="1" xfId="1" applyNumberFormat="1" applyBorder="1">
      <alignment vertical="center"/>
    </xf>
    <xf numFmtId="178" fontId="7" fillId="0" borderId="1" xfId="1" applyNumberFormat="1" applyFont="1" applyBorder="1" applyAlignment="1">
      <alignment horizontal="center" vertical="center"/>
    </xf>
    <xf numFmtId="177" fontId="0" fillId="0" borderId="5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8" fillId="0" borderId="6" xfId="0" applyNumberFormat="1" applyFont="1" applyBorder="1">
      <alignment vertical="center"/>
    </xf>
    <xf numFmtId="177" fontId="0" fillId="0" borderId="7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4" fillId="0" borderId="9" xfId="2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6" fontId="4" fillId="0" borderId="1" xfId="1" applyNumberFormat="1" applyBorder="1">
      <alignment vertical="center"/>
    </xf>
    <xf numFmtId="179" fontId="0" fillId="0" borderId="5" xfId="0" applyNumberFormat="1" applyBorder="1">
      <alignment vertical="center"/>
    </xf>
    <xf numFmtId="179" fontId="6" fillId="0" borderId="6" xfId="0" applyNumberFormat="1" applyFont="1" applyBorder="1">
      <alignment vertical="center"/>
    </xf>
    <xf numFmtId="178" fontId="4" fillId="0" borderId="9" xfId="2" applyNumberFormat="1" applyFont="1" applyFill="1" applyBorder="1" applyAlignment="1">
      <alignment horizontal="right" vertical="center"/>
    </xf>
    <xf numFmtId="178" fontId="4" fillId="0" borderId="9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>
      <alignment vertical="center"/>
    </xf>
    <xf numFmtId="178" fontId="4" fillId="0" borderId="1" xfId="0" applyNumberFormat="1" applyFont="1" applyBorder="1">
      <alignment vertical="center"/>
    </xf>
    <xf numFmtId="177" fontId="4" fillId="0" borderId="9" xfId="2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176" fontId="4" fillId="0" borderId="0" xfId="1" applyNumberFormat="1" applyBorder="1">
      <alignment vertical="center"/>
    </xf>
    <xf numFmtId="0" fontId="7" fillId="0" borderId="0" xfId="3" applyFont="1" applyFill="1" applyBorder="1"/>
    <xf numFmtId="0" fontId="7" fillId="0" borderId="0" xfId="3" applyFill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9" fontId="0" fillId="0" borderId="0" xfId="0" applyNumberFormat="1" applyBorder="1">
      <alignment vertical="center"/>
    </xf>
    <xf numFmtId="179" fontId="6" fillId="0" borderId="0" xfId="0" applyNumberFormat="1" applyFont="1" applyBorder="1">
      <alignment vertical="center"/>
    </xf>
    <xf numFmtId="177" fontId="4" fillId="0" borderId="0" xfId="2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>
      <alignment vertical="center"/>
    </xf>
    <xf numFmtId="177" fontId="4" fillId="0" borderId="9" xfId="2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10" fillId="0" borderId="5" xfId="2" applyFont="1" applyFill="1" applyBorder="1" applyAlignment="1">
      <alignment horizontal="center" vertical="center"/>
    </xf>
    <xf numFmtId="177" fontId="9" fillId="0" borderId="5" xfId="0" applyNumberFormat="1" applyFont="1" applyBorder="1">
      <alignment vertical="center"/>
    </xf>
    <xf numFmtId="178" fontId="9" fillId="0" borderId="5" xfId="0" applyNumberFormat="1" applyFont="1" applyBorder="1">
      <alignment vertical="center"/>
    </xf>
    <xf numFmtId="178" fontId="11" fillId="0" borderId="5" xfId="0" applyNumberFormat="1" applyFont="1" applyBorder="1">
      <alignment vertical="center"/>
    </xf>
    <xf numFmtId="0" fontId="10" fillId="0" borderId="6" xfId="2" applyFont="1" applyFill="1" applyBorder="1" applyAlignment="1">
      <alignment horizontal="center" vertical="center"/>
    </xf>
    <xf numFmtId="177" fontId="9" fillId="0" borderId="6" xfId="0" applyNumberFormat="1" applyFont="1" applyBorder="1">
      <alignment vertical="center"/>
    </xf>
    <xf numFmtId="178" fontId="9" fillId="0" borderId="6" xfId="0" applyNumberFormat="1" applyFont="1" applyBorder="1">
      <alignment vertical="center"/>
    </xf>
    <xf numFmtId="178" fontId="11" fillId="0" borderId="6" xfId="0" applyNumberFormat="1" applyFont="1" applyBorder="1">
      <alignment vertical="center"/>
    </xf>
    <xf numFmtId="177" fontId="12" fillId="0" borderId="6" xfId="0" applyNumberFormat="1" applyFont="1" applyBorder="1">
      <alignment vertical="center"/>
    </xf>
    <xf numFmtId="0" fontId="10" fillId="0" borderId="7" xfId="2" applyFont="1" applyFill="1" applyBorder="1" applyAlignment="1">
      <alignment horizontal="center" vertical="center"/>
    </xf>
    <xf numFmtId="177" fontId="9" fillId="0" borderId="7" xfId="0" applyNumberFormat="1" applyFont="1" applyBorder="1">
      <alignment vertical="center"/>
    </xf>
    <xf numFmtId="178" fontId="9" fillId="0" borderId="8" xfId="0" applyNumberFormat="1" applyFont="1" applyBorder="1">
      <alignment vertical="center"/>
    </xf>
    <xf numFmtId="178" fontId="11" fillId="0" borderId="8" xfId="0" applyNumberFormat="1" applyFont="1" applyBorder="1">
      <alignment vertical="center"/>
    </xf>
    <xf numFmtId="0" fontId="10" fillId="0" borderId="9" xfId="2" applyFont="1" applyFill="1" applyBorder="1" applyAlignment="1">
      <alignment horizontal="center" vertical="center"/>
    </xf>
    <xf numFmtId="177" fontId="10" fillId="0" borderId="9" xfId="2" applyNumberFormat="1" applyFont="1" applyFill="1" applyBorder="1" applyAlignment="1">
      <alignment horizontal="right" vertical="center"/>
    </xf>
    <xf numFmtId="179" fontId="10" fillId="0" borderId="9" xfId="2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Fill="1" applyBorder="1">
      <alignment vertical="center"/>
    </xf>
    <xf numFmtId="49" fontId="10" fillId="0" borderId="1" xfId="1" applyNumberFormat="1" applyFont="1" applyBorder="1" applyAlignment="1">
      <alignment horizontal="center" vertical="center"/>
    </xf>
    <xf numFmtId="176" fontId="10" fillId="0" borderId="1" xfId="1" applyNumberFormat="1" applyFont="1" applyBorder="1">
      <alignment vertical="center"/>
    </xf>
    <xf numFmtId="178" fontId="10" fillId="0" borderId="1" xfId="1" applyNumberFormat="1" applyFont="1" applyBorder="1">
      <alignment vertical="center"/>
    </xf>
    <xf numFmtId="177" fontId="9" fillId="0" borderId="10" xfId="0" applyNumberFormat="1" applyFont="1" applyBorder="1">
      <alignment vertical="center"/>
    </xf>
    <xf numFmtId="177" fontId="9" fillId="0" borderId="11" xfId="0" applyNumberFormat="1" applyFont="1" applyBorder="1">
      <alignment vertical="center"/>
    </xf>
    <xf numFmtId="179" fontId="9" fillId="0" borderId="6" xfId="0" applyNumberFormat="1" applyFont="1" applyBorder="1">
      <alignment vertical="center"/>
    </xf>
    <xf numFmtId="177" fontId="10" fillId="0" borderId="9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>
      <alignment horizontal="right"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177" fontId="9" fillId="0" borderId="12" xfId="0" applyNumberFormat="1" applyFont="1" applyBorder="1">
      <alignment vertical="center"/>
    </xf>
    <xf numFmtId="178" fontId="10" fillId="0" borderId="5" xfId="0" applyNumberFormat="1" applyFont="1" applyBorder="1">
      <alignment vertical="center"/>
    </xf>
    <xf numFmtId="178" fontId="10" fillId="0" borderId="6" xfId="0" applyNumberFormat="1" applyFont="1" applyBorder="1">
      <alignment vertical="center"/>
    </xf>
    <xf numFmtId="178" fontId="10" fillId="0" borderId="11" xfId="0" applyNumberFormat="1" applyFont="1" applyBorder="1">
      <alignment vertical="center"/>
    </xf>
    <xf numFmtId="178" fontId="11" fillId="0" borderId="15" xfId="0" applyNumberFormat="1" applyFont="1" applyBorder="1">
      <alignment vertical="center"/>
    </xf>
    <xf numFmtId="179" fontId="10" fillId="0" borderId="16" xfId="0" applyNumberFormat="1" applyFont="1" applyFill="1" applyBorder="1" applyAlignment="1">
      <alignment horizontal="right" vertical="center"/>
    </xf>
    <xf numFmtId="176" fontId="10" fillId="0" borderId="2" xfId="0" applyNumberFormat="1" applyFont="1" applyBorder="1">
      <alignment vertical="center"/>
    </xf>
    <xf numFmtId="178" fontId="10" fillId="0" borderId="2" xfId="1" applyNumberFormat="1" applyFont="1" applyBorder="1">
      <alignment vertical="center"/>
    </xf>
    <xf numFmtId="177" fontId="10" fillId="0" borderId="9" xfId="2" applyNumberFormat="1" applyFont="1" applyFill="1" applyBorder="1" applyAlignment="1">
      <alignment horizontal="center" vertical="center"/>
    </xf>
    <xf numFmtId="179" fontId="10" fillId="0" borderId="9" xfId="2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1" applyNumberFormat="1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0" fillId="0" borderId="0" xfId="0" applyFill="1" applyBorder="1">
      <alignment vertical="center"/>
    </xf>
    <xf numFmtId="177" fontId="9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178" fontId="9" fillId="0" borderId="1" xfId="0" applyNumberFormat="1" applyFont="1" applyBorder="1">
      <alignment vertical="center"/>
    </xf>
    <xf numFmtId="178" fontId="11" fillId="2" borderId="1" xfId="0" applyNumberFormat="1" applyFont="1" applyFill="1" applyBorder="1">
      <alignment vertical="center"/>
    </xf>
    <xf numFmtId="178" fontId="9" fillId="3" borderId="1" xfId="0" applyNumberFormat="1" applyFont="1" applyFill="1" applyBorder="1">
      <alignment vertical="center"/>
    </xf>
    <xf numFmtId="178" fontId="9" fillId="4" borderId="1" xfId="0" applyNumberFormat="1" applyFont="1" applyFill="1" applyBorder="1">
      <alignment vertical="center"/>
    </xf>
    <xf numFmtId="178" fontId="11" fillId="4" borderId="1" xfId="0" applyNumberFormat="1" applyFont="1" applyFill="1" applyBorder="1">
      <alignment vertical="center"/>
    </xf>
    <xf numFmtId="178" fontId="9" fillId="5" borderId="1" xfId="0" applyNumberFormat="1" applyFont="1" applyFill="1" applyBorder="1">
      <alignment vertical="center"/>
    </xf>
    <xf numFmtId="178" fontId="11" fillId="5" borderId="1" xfId="0" applyNumberFormat="1" applyFont="1" applyFill="1" applyBorder="1">
      <alignment vertical="center"/>
    </xf>
    <xf numFmtId="178" fontId="11" fillId="0" borderId="1" xfId="0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179" fontId="0" fillId="3" borderId="5" xfId="0" applyNumberFormat="1" applyFill="1" applyBorder="1">
      <alignment vertical="center"/>
    </xf>
    <xf numFmtId="179" fontId="0" fillId="3" borderId="6" xfId="0" applyNumberFormat="1" applyFill="1" applyBorder="1">
      <alignment vertical="center"/>
    </xf>
    <xf numFmtId="179" fontId="0" fillId="4" borderId="5" xfId="0" applyNumberFormat="1" applyFill="1" applyBorder="1">
      <alignment vertical="center"/>
    </xf>
    <xf numFmtId="179" fontId="0" fillId="4" borderId="6" xfId="0" applyNumberFormat="1" applyFill="1" applyBorder="1">
      <alignment vertical="center"/>
    </xf>
    <xf numFmtId="179" fontId="0" fillId="5" borderId="5" xfId="0" applyNumberFormat="1" applyFill="1" applyBorder="1">
      <alignment vertical="center"/>
    </xf>
    <xf numFmtId="179" fontId="0" fillId="5" borderId="6" xfId="0" applyNumberForma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0" fillId="0" borderId="1" xfId="0" applyNumberFormat="1" applyBorder="1">
      <alignment vertical="center"/>
    </xf>
  </cellXfs>
  <cellStyles count="4">
    <cellStyle name="標準" xfId="0" builtinId="0"/>
    <cellStyle name="標準_070713マウス基本3項目纏め" xfId="1"/>
    <cellStyle name="標準_Sheet1" xfId="2"/>
    <cellStyle name="標準_和牛CBC相関図080828 " xfId="3"/>
  </cellStyles>
  <dxfs count="0"/>
  <tableStyles count="0" defaultTableStyle="TableStyleMedium2" defaultPivotStyle="PivotStyleLight16"/>
  <colors>
    <mruColors>
      <color rgb="FFFF00FF"/>
      <color rgb="FF66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11348848747015"/>
          <c:y val="6.1605857892440226E-2"/>
          <c:w val="0.73041645899980701"/>
          <c:h val="0.7670226973708145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12700">
                <a:solidFill>
                  <a:srgbClr val="FF00FF"/>
                </a:solidFill>
              </a:ln>
              <a:effectLst/>
            </c:spPr>
          </c:marker>
          <c:xVal>
            <c:numRef>
              <c:f>ＡＰＴＴ!$P$45:$P$143</c:f>
              <c:numCache>
                <c:formatCode>0_);[Red]\(0\)</c:formatCode>
                <c:ptCount val="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 formatCode="General">
                  <c:v>2</c:v>
                </c:pt>
                <c:pt idx="13" formatCode="General">
                  <c:v>2</c:v>
                </c:pt>
                <c:pt idx="14" formatCode="General">
                  <c:v>2</c:v>
                </c:pt>
                <c:pt idx="15" formatCode="General">
                  <c:v>2</c:v>
                </c:pt>
                <c:pt idx="16" formatCode="General">
                  <c:v>2</c:v>
                </c:pt>
                <c:pt idx="17" formatCode="General">
                  <c:v>2</c:v>
                </c:pt>
                <c:pt idx="18" formatCode="General">
                  <c:v>2</c:v>
                </c:pt>
                <c:pt idx="19" formatCode="General">
                  <c:v>2</c:v>
                </c:pt>
                <c:pt idx="20" formatCode="General">
                  <c:v>2</c:v>
                </c:pt>
                <c:pt idx="21" formatCode="General">
                  <c:v>2</c:v>
                </c:pt>
                <c:pt idx="22" formatCode="General">
                  <c:v>2</c:v>
                </c:pt>
                <c:pt idx="23" formatCode="General">
                  <c:v>2</c:v>
                </c:pt>
                <c:pt idx="24" formatCode="General">
                  <c:v>3</c:v>
                </c:pt>
                <c:pt idx="25" formatCode="General">
                  <c:v>3</c:v>
                </c:pt>
                <c:pt idx="26" formatCode="General">
                  <c:v>3</c:v>
                </c:pt>
                <c:pt idx="27" formatCode="General">
                  <c:v>3</c:v>
                </c:pt>
                <c:pt idx="28" formatCode="General">
                  <c:v>3</c:v>
                </c:pt>
                <c:pt idx="29" formatCode="General">
                  <c:v>3</c:v>
                </c:pt>
                <c:pt idx="30" formatCode="General">
                  <c:v>3</c:v>
                </c:pt>
                <c:pt idx="31" formatCode="General">
                  <c:v>3</c:v>
                </c:pt>
                <c:pt idx="32" formatCode="General">
                  <c:v>3</c:v>
                </c:pt>
                <c:pt idx="33" formatCode="General">
                  <c:v>3</c:v>
                </c:pt>
                <c:pt idx="34" formatCode="General">
                  <c:v>3</c:v>
                </c:pt>
                <c:pt idx="35" formatCode="General">
                  <c:v>3</c:v>
                </c:pt>
                <c:pt idx="36" formatCode="General">
                  <c:v>4</c:v>
                </c:pt>
                <c:pt idx="37" formatCode="General">
                  <c:v>4</c:v>
                </c:pt>
                <c:pt idx="38" formatCode="General">
                  <c:v>4</c:v>
                </c:pt>
                <c:pt idx="39" formatCode="General">
                  <c:v>4</c:v>
                </c:pt>
                <c:pt idx="40" formatCode="General">
                  <c:v>4</c:v>
                </c:pt>
                <c:pt idx="41" formatCode="General">
                  <c:v>4</c:v>
                </c:pt>
                <c:pt idx="42" formatCode="General">
                  <c:v>4</c:v>
                </c:pt>
                <c:pt idx="43" formatCode="General">
                  <c:v>4</c:v>
                </c:pt>
                <c:pt idx="44" formatCode="General">
                  <c:v>4</c:v>
                </c:pt>
                <c:pt idx="45" formatCode="General">
                  <c:v>4</c:v>
                </c:pt>
                <c:pt idx="46" formatCode="General">
                  <c:v>4</c:v>
                </c:pt>
                <c:pt idx="47" formatCode="General">
                  <c:v>4</c:v>
                </c:pt>
                <c:pt idx="48" formatCode="General">
                  <c:v>5</c:v>
                </c:pt>
                <c:pt idx="49" formatCode="General">
                  <c:v>5</c:v>
                </c:pt>
                <c:pt idx="50" formatCode="General">
                  <c:v>5</c:v>
                </c:pt>
                <c:pt idx="51" formatCode="General">
                  <c:v>5</c:v>
                </c:pt>
                <c:pt idx="52" formatCode="General">
                  <c:v>5</c:v>
                </c:pt>
                <c:pt idx="53" formatCode="General">
                  <c:v>5</c:v>
                </c:pt>
                <c:pt idx="54" formatCode="General">
                  <c:v>5</c:v>
                </c:pt>
                <c:pt idx="55" formatCode="General">
                  <c:v>5</c:v>
                </c:pt>
                <c:pt idx="56" formatCode="General">
                  <c:v>5</c:v>
                </c:pt>
                <c:pt idx="57" formatCode="General">
                  <c:v>5</c:v>
                </c:pt>
                <c:pt idx="58" formatCode="General">
                  <c:v>5</c:v>
                </c:pt>
                <c:pt idx="59" formatCode="General">
                  <c:v>5</c:v>
                </c:pt>
                <c:pt idx="60" formatCode="General">
                  <c:v>6</c:v>
                </c:pt>
                <c:pt idx="61" formatCode="General">
                  <c:v>6</c:v>
                </c:pt>
                <c:pt idx="62" formatCode="General">
                  <c:v>6</c:v>
                </c:pt>
                <c:pt idx="63" formatCode="General">
                  <c:v>6</c:v>
                </c:pt>
                <c:pt idx="64" formatCode="General">
                  <c:v>6</c:v>
                </c:pt>
                <c:pt idx="65" formatCode="General">
                  <c:v>6</c:v>
                </c:pt>
                <c:pt idx="66" formatCode="General">
                  <c:v>6</c:v>
                </c:pt>
                <c:pt idx="67" formatCode="General">
                  <c:v>6</c:v>
                </c:pt>
                <c:pt idx="68" formatCode="General">
                  <c:v>6</c:v>
                </c:pt>
                <c:pt idx="69" formatCode="General">
                  <c:v>6</c:v>
                </c:pt>
                <c:pt idx="70" formatCode="General">
                  <c:v>7</c:v>
                </c:pt>
                <c:pt idx="71" formatCode="General">
                  <c:v>7</c:v>
                </c:pt>
                <c:pt idx="72" formatCode="General">
                  <c:v>7</c:v>
                </c:pt>
                <c:pt idx="73" formatCode="General">
                  <c:v>7</c:v>
                </c:pt>
                <c:pt idx="74" formatCode="General">
                  <c:v>7</c:v>
                </c:pt>
                <c:pt idx="75" formatCode="General">
                  <c:v>7</c:v>
                </c:pt>
                <c:pt idx="76" formatCode="General">
                  <c:v>7</c:v>
                </c:pt>
                <c:pt idx="77" formatCode="General">
                  <c:v>7</c:v>
                </c:pt>
                <c:pt idx="78" formatCode="General">
                  <c:v>7</c:v>
                </c:pt>
                <c:pt idx="79" formatCode="General">
                  <c:v>7</c:v>
                </c:pt>
                <c:pt idx="80" formatCode="General">
                  <c:v>8</c:v>
                </c:pt>
                <c:pt idx="81" formatCode="General">
                  <c:v>8</c:v>
                </c:pt>
                <c:pt idx="82" formatCode="General">
                  <c:v>8</c:v>
                </c:pt>
                <c:pt idx="83" formatCode="General">
                  <c:v>8</c:v>
                </c:pt>
                <c:pt idx="84" formatCode="General">
                  <c:v>8</c:v>
                </c:pt>
                <c:pt idx="85" formatCode="General">
                  <c:v>8</c:v>
                </c:pt>
                <c:pt idx="86" formatCode="General">
                  <c:v>8</c:v>
                </c:pt>
                <c:pt idx="87" formatCode="General">
                  <c:v>8</c:v>
                </c:pt>
                <c:pt idx="88" formatCode="General">
                  <c:v>8</c:v>
                </c:pt>
                <c:pt idx="89" formatCode="General">
                  <c:v>9</c:v>
                </c:pt>
                <c:pt idx="90" formatCode="General">
                  <c:v>9</c:v>
                </c:pt>
                <c:pt idx="91" formatCode="General">
                  <c:v>9</c:v>
                </c:pt>
                <c:pt idx="92" formatCode="General">
                  <c:v>9</c:v>
                </c:pt>
                <c:pt idx="93" formatCode="General">
                  <c:v>9</c:v>
                </c:pt>
                <c:pt idx="94" formatCode="General">
                  <c:v>9</c:v>
                </c:pt>
                <c:pt idx="95" formatCode="General">
                  <c:v>9</c:v>
                </c:pt>
                <c:pt idx="96" formatCode="General">
                  <c:v>9</c:v>
                </c:pt>
                <c:pt idx="97" formatCode="General">
                  <c:v>9</c:v>
                </c:pt>
                <c:pt idx="98" formatCode="General">
                  <c:v>9</c:v>
                </c:pt>
              </c:numCache>
            </c:numRef>
          </c:xVal>
          <c:yVal>
            <c:numRef>
              <c:f>ＡＰＴＴ!$Q$45:$Q$143</c:f>
              <c:numCache>
                <c:formatCode>0.0_ </c:formatCode>
                <c:ptCount val="99"/>
                <c:pt idx="0">
                  <c:v>40.85</c:v>
                </c:pt>
                <c:pt idx="1">
                  <c:v>41.1</c:v>
                </c:pt>
                <c:pt idx="2">
                  <c:v>36.65</c:v>
                </c:pt>
                <c:pt idx="3">
                  <c:v>30.3</c:v>
                </c:pt>
                <c:pt idx="4">
                  <c:v>26.75</c:v>
                </c:pt>
                <c:pt idx="5">
                  <c:v>32.15</c:v>
                </c:pt>
                <c:pt idx="6">
                  <c:v>36.6</c:v>
                </c:pt>
                <c:pt idx="7">
                  <c:v>33.65</c:v>
                </c:pt>
                <c:pt idx="8">
                  <c:v>37.799999999999997</c:v>
                </c:pt>
                <c:pt idx="9">
                  <c:v>38.6</c:v>
                </c:pt>
                <c:pt idx="10">
                  <c:v>32.299999999999997</c:v>
                </c:pt>
                <c:pt idx="11">
                  <c:v>31.35</c:v>
                </c:pt>
                <c:pt idx="12">
                  <c:v>35.5</c:v>
                </c:pt>
                <c:pt idx="13">
                  <c:v>25</c:v>
                </c:pt>
                <c:pt idx="14">
                  <c:v>33</c:v>
                </c:pt>
                <c:pt idx="15">
                  <c:v>31</c:v>
                </c:pt>
                <c:pt idx="16">
                  <c:v>36.200000000000003</c:v>
                </c:pt>
                <c:pt idx="17">
                  <c:v>29.5</c:v>
                </c:pt>
                <c:pt idx="18">
                  <c:v>24.95</c:v>
                </c:pt>
                <c:pt idx="19">
                  <c:v>29.45</c:v>
                </c:pt>
                <c:pt idx="20">
                  <c:v>34</c:v>
                </c:pt>
                <c:pt idx="21">
                  <c:v>36.700000000000003</c:v>
                </c:pt>
                <c:pt idx="22">
                  <c:v>31.35</c:v>
                </c:pt>
                <c:pt idx="23">
                  <c:v>30</c:v>
                </c:pt>
                <c:pt idx="24">
                  <c:v>19.649999999999999</c:v>
                </c:pt>
                <c:pt idx="25">
                  <c:v>23.4</c:v>
                </c:pt>
                <c:pt idx="26">
                  <c:v>21.95</c:v>
                </c:pt>
                <c:pt idx="27">
                  <c:v>18.05</c:v>
                </c:pt>
                <c:pt idx="28">
                  <c:v>18.3</c:v>
                </c:pt>
                <c:pt idx="29">
                  <c:v>15.65</c:v>
                </c:pt>
                <c:pt idx="30">
                  <c:v>14.85</c:v>
                </c:pt>
                <c:pt idx="31">
                  <c:v>22.3</c:v>
                </c:pt>
                <c:pt idx="32">
                  <c:v>17.649999999999999</c:v>
                </c:pt>
                <c:pt idx="33">
                  <c:v>18.05</c:v>
                </c:pt>
                <c:pt idx="34">
                  <c:v>22.3</c:v>
                </c:pt>
                <c:pt idx="35">
                  <c:v>19.100000000000001</c:v>
                </c:pt>
                <c:pt idx="36">
                  <c:v>14</c:v>
                </c:pt>
                <c:pt idx="37">
                  <c:v>14.2</c:v>
                </c:pt>
                <c:pt idx="38">
                  <c:v>14.8</c:v>
                </c:pt>
                <c:pt idx="39">
                  <c:v>13.5</c:v>
                </c:pt>
                <c:pt idx="40">
                  <c:v>14.5</c:v>
                </c:pt>
                <c:pt idx="41">
                  <c:v>14.45</c:v>
                </c:pt>
                <c:pt idx="42">
                  <c:v>12.55</c:v>
                </c:pt>
                <c:pt idx="43">
                  <c:v>15.1</c:v>
                </c:pt>
                <c:pt idx="44">
                  <c:v>13.35</c:v>
                </c:pt>
                <c:pt idx="45">
                  <c:v>13.05</c:v>
                </c:pt>
                <c:pt idx="46">
                  <c:v>12.95</c:v>
                </c:pt>
                <c:pt idx="47">
                  <c:v>14.3</c:v>
                </c:pt>
                <c:pt idx="48">
                  <c:v>23.8</c:v>
                </c:pt>
                <c:pt idx="49">
                  <c:v>25.55</c:v>
                </c:pt>
                <c:pt idx="50">
                  <c:v>24.65</c:v>
                </c:pt>
                <c:pt idx="51">
                  <c:v>25.8</c:v>
                </c:pt>
                <c:pt idx="52">
                  <c:v>27.05</c:v>
                </c:pt>
                <c:pt idx="53">
                  <c:v>28.25</c:v>
                </c:pt>
                <c:pt idx="54">
                  <c:v>27.3</c:v>
                </c:pt>
                <c:pt idx="55">
                  <c:v>24</c:v>
                </c:pt>
                <c:pt idx="56">
                  <c:v>26.9</c:v>
                </c:pt>
                <c:pt idx="57">
                  <c:v>26.15</c:v>
                </c:pt>
                <c:pt idx="58">
                  <c:v>23.85</c:v>
                </c:pt>
                <c:pt idx="59">
                  <c:v>26.85</c:v>
                </c:pt>
                <c:pt idx="60">
                  <c:v>23.1</c:v>
                </c:pt>
                <c:pt idx="61">
                  <c:v>24.5</c:v>
                </c:pt>
                <c:pt idx="62">
                  <c:v>21.9</c:v>
                </c:pt>
                <c:pt idx="63">
                  <c:v>22.4</c:v>
                </c:pt>
                <c:pt idx="64">
                  <c:v>19</c:v>
                </c:pt>
                <c:pt idx="65">
                  <c:v>22.4</c:v>
                </c:pt>
                <c:pt idx="66">
                  <c:v>20.5</c:v>
                </c:pt>
                <c:pt idx="67">
                  <c:v>19.8</c:v>
                </c:pt>
                <c:pt idx="68">
                  <c:v>24.8</c:v>
                </c:pt>
                <c:pt idx="69">
                  <c:v>23.7</c:v>
                </c:pt>
                <c:pt idx="70">
                  <c:v>31</c:v>
                </c:pt>
                <c:pt idx="71">
                  <c:v>27.8</c:v>
                </c:pt>
                <c:pt idx="72">
                  <c:v>22.2</c:v>
                </c:pt>
                <c:pt idx="73">
                  <c:v>27.3</c:v>
                </c:pt>
                <c:pt idx="74">
                  <c:v>30.2</c:v>
                </c:pt>
                <c:pt idx="75">
                  <c:v>34.799999999999997</c:v>
                </c:pt>
                <c:pt idx="76">
                  <c:v>29</c:v>
                </c:pt>
                <c:pt idx="77">
                  <c:v>27.7</c:v>
                </c:pt>
                <c:pt idx="78">
                  <c:v>26.6</c:v>
                </c:pt>
                <c:pt idx="79">
                  <c:v>34.5</c:v>
                </c:pt>
                <c:pt idx="80">
                  <c:v>35.4</c:v>
                </c:pt>
                <c:pt idx="81">
                  <c:v>28.6</c:v>
                </c:pt>
                <c:pt idx="82">
                  <c:v>35.1</c:v>
                </c:pt>
                <c:pt idx="83">
                  <c:v>26.3</c:v>
                </c:pt>
                <c:pt idx="84">
                  <c:v>27.8</c:v>
                </c:pt>
                <c:pt idx="85">
                  <c:v>47</c:v>
                </c:pt>
                <c:pt idx="86">
                  <c:v>38.6</c:v>
                </c:pt>
                <c:pt idx="87">
                  <c:v>35.9</c:v>
                </c:pt>
                <c:pt idx="88">
                  <c:v>35.9</c:v>
                </c:pt>
                <c:pt idx="89">
                  <c:v>15.8</c:v>
                </c:pt>
                <c:pt idx="90">
                  <c:v>19.600000000000001</c:v>
                </c:pt>
                <c:pt idx="91">
                  <c:v>15.3</c:v>
                </c:pt>
                <c:pt idx="92">
                  <c:v>16.399999999999999</c:v>
                </c:pt>
                <c:pt idx="93">
                  <c:v>15.5</c:v>
                </c:pt>
                <c:pt idx="94">
                  <c:v>16.3</c:v>
                </c:pt>
                <c:pt idx="95">
                  <c:v>16.100000000000001</c:v>
                </c:pt>
                <c:pt idx="96">
                  <c:v>18.399999999999999</c:v>
                </c:pt>
                <c:pt idx="97">
                  <c:v>15.6</c:v>
                </c:pt>
                <c:pt idx="98">
                  <c:v>14.4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983136"/>
        <c:axId val="372982592"/>
      </c:scatterChart>
      <c:valAx>
        <c:axId val="37298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982592"/>
        <c:crosses val="autoZero"/>
        <c:crossBetween val="midCat"/>
        <c:majorUnit val="1"/>
      </c:valAx>
      <c:valAx>
        <c:axId val="3729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_ 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983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400" baseline="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Fbg</a:t>
            </a:r>
            <a:r>
              <a:rPr lang="ja-JP" altLang="en-US"/>
              <a:t>　</a:t>
            </a:r>
            <a:r>
              <a:rPr lang="en-US" altLang="ja-JP"/>
              <a:t>mg/dL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12700">
                <a:solidFill>
                  <a:srgbClr val="00B0F0"/>
                </a:solidFill>
              </a:ln>
              <a:effectLst/>
            </c:spPr>
          </c:marker>
          <c:xVal>
            <c:numRef>
              <c:f>Ｆｂｇ!$R$27:$R$126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8</c:v>
                </c:pt>
                <c:pt idx="81">
                  <c:v>8</c:v>
                </c:pt>
                <c:pt idx="82">
                  <c:v>8</c:v>
                </c:pt>
                <c:pt idx="83">
                  <c:v>8</c:v>
                </c:pt>
                <c:pt idx="84">
                  <c:v>8</c:v>
                </c:pt>
                <c:pt idx="85">
                  <c:v>8</c:v>
                </c:pt>
                <c:pt idx="86">
                  <c:v>8</c:v>
                </c:pt>
                <c:pt idx="87">
                  <c:v>8</c:v>
                </c:pt>
                <c:pt idx="88">
                  <c:v>8</c:v>
                </c:pt>
                <c:pt idx="89">
                  <c:v>8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</c:numCache>
            </c:numRef>
          </c:xVal>
          <c:yVal>
            <c:numRef>
              <c:f>Ｆｂｇ!$S$27:$S$126</c:f>
              <c:numCache>
                <c:formatCode>0_ </c:formatCode>
                <c:ptCount val="100"/>
                <c:pt idx="0">
                  <c:v>200.6</c:v>
                </c:pt>
                <c:pt idx="1">
                  <c:v>218</c:v>
                </c:pt>
                <c:pt idx="2">
                  <c:v>134.80000000000001</c:v>
                </c:pt>
                <c:pt idx="3">
                  <c:v>211.9</c:v>
                </c:pt>
                <c:pt idx="4">
                  <c:v>227.8</c:v>
                </c:pt>
                <c:pt idx="5">
                  <c:v>231.3</c:v>
                </c:pt>
                <c:pt idx="6">
                  <c:v>203.3</c:v>
                </c:pt>
                <c:pt idx="7">
                  <c:v>203.3</c:v>
                </c:pt>
                <c:pt idx="8">
                  <c:v>200.6</c:v>
                </c:pt>
                <c:pt idx="9">
                  <c:v>187.9</c:v>
                </c:pt>
                <c:pt idx="10">
                  <c:v>238.4</c:v>
                </c:pt>
                <c:pt idx="11">
                  <c:v>221.2</c:v>
                </c:pt>
                <c:pt idx="12">
                  <c:v>253.9</c:v>
                </c:pt>
                <c:pt idx="13">
                  <c:v>242.2</c:v>
                </c:pt>
                <c:pt idx="14">
                  <c:v>224.5</c:v>
                </c:pt>
                <c:pt idx="15">
                  <c:v>227.8</c:v>
                </c:pt>
                <c:pt idx="16">
                  <c:v>224.5</c:v>
                </c:pt>
                <c:pt idx="17">
                  <c:v>231.3</c:v>
                </c:pt>
                <c:pt idx="18">
                  <c:v>250</c:v>
                </c:pt>
                <c:pt idx="19">
                  <c:v>250</c:v>
                </c:pt>
                <c:pt idx="20">
                  <c:v>238.4</c:v>
                </c:pt>
                <c:pt idx="21">
                  <c:v>218</c:v>
                </c:pt>
                <c:pt idx="22">
                  <c:v>242.2</c:v>
                </c:pt>
                <c:pt idx="23">
                  <c:v>250</c:v>
                </c:pt>
                <c:pt idx="24">
                  <c:v>160.9</c:v>
                </c:pt>
                <c:pt idx="25">
                  <c:v>231.3</c:v>
                </c:pt>
                <c:pt idx="26">
                  <c:v>231.3</c:v>
                </c:pt>
                <c:pt idx="29">
                  <c:v>93.5</c:v>
                </c:pt>
                <c:pt idx="30">
                  <c:v>294.8</c:v>
                </c:pt>
                <c:pt idx="31">
                  <c:v>250</c:v>
                </c:pt>
                <c:pt idx="32">
                  <c:v>357.2</c:v>
                </c:pt>
                <c:pt idx="33">
                  <c:v>125</c:v>
                </c:pt>
                <c:pt idx="34">
                  <c:v>221.2</c:v>
                </c:pt>
                <c:pt idx="35">
                  <c:v>262</c:v>
                </c:pt>
                <c:pt idx="36">
                  <c:v>231.3</c:v>
                </c:pt>
                <c:pt idx="37">
                  <c:v>209</c:v>
                </c:pt>
                <c:pt idx="38">
                  <c:v>160.9</c:v>
                </c:pt>
                <c:pt idx="39">
                  <c:v>203.3</c:v>
                </c:pt>
                <c:pt idx="40">
                  <c:v>300.10000000000002</c:v>
                </c:pt>
                <c:pt idx="41">
                  <c:v>284.7</c:v>
                </c:pt>
                <c:pt idx="42">
                  <c:v>231.3</c:v>
                </c:pt>
                <c:pt idx="43">
                  <c:v>242.2</c:v>
                </c:pt>
                <c:pt idx="44">
                  <c:v>209</c:v>
                </c:pt>
                <c:pt idx="45">
                  <c:v>160.9</c:v>
                </c:pt>
                <c:pt idx="46">
                  <c:v>253.9</c:v>
                </c:pt>
                <c:pt idx="47">
                  <c:v>357.2</c:v>
                </c:pt>
                <c:pt idx="48">
                  <c:v>227.8</c:v>
                </c:pt>
                <c:pt idx="49">
                  <c:v>164.6</c:v>
                </c:pt>
                <c:pt idx="50">
                  <c:v>162.69999999999999</c:v>
                </c:pt>
                <c:pt idx="51">
                  <c:v>172.4</c:v>
                </c:pt>
                <c:pt idx="52">
                  <c:v>133.5</c:v>
                </c:pt>
                <c:pt idx="53">
                  <c:v>214.9</c:v>
                </c:pt>
                <c:pt idx="54">
                  <c:v>206.1</c:v>
                </c:pt>
                <c:pt idx="55">
                  <c:v>192.8</c:v>
                </c:pt>
                <c:pt idx="56">
                  <c:v>221.2</c:v>
                </c:pt>
                <c:pt idx="57">
                  <c:v>155.6</c:v>
                </c:pt>
                <c:pt idx="58">
                  <c:v>155.6</c:v>
                </c:pt>
                <c:pt idx="59">
                  <c:v>152.30000000000001</c:v>
                </c:pt>
                <c:pt idx="60">
                  <c:v>299.89999999999998</c:v>
                </c:pt>
                <c:pt idx="61">
                  <c:v>169.5</c:v>
                </c:pt>
                <c:pt idx="62">
                  <c:v>131.80000000000001</c:v>
                </c:pt>
                <c:pt idx="63">
                  <c:v>126.1</c:v>
                </c:pt>
                <c:pt idx="64">
                  <c:v>147.6</c:v>
                </c:pt>
                <c:pt idx="65">
                  <c:v>108.9</c:v>
                </c:pt>
                <c:pt idx="66">
                  <c:v>91.8</c:v>
                </c:pt>
                <c:pt idx="67">
                  <c:v>169.5</c:v>
                </c:pt>
                <c:pt idx="68">
                  <c:v>195.9</c:v>
                </c:pt>
                <c:pt idx="69">
                  <c:v>203.7</c:v>
                </c:pt>
                <c:pt idx="70">
                  <c:v>179.6</c:v>
                </c:pt>
                <c:pt idx="71">
                  <c:v>93.9</c:v>
                </c:pt>
                <c:pt idx="72">
                  <c:v>98.5</c:v>
                </c:pt>
                <c:pt idx="73">
                  <c:v>118.1</c:v>
                </c:pt>
                <c:pt idx="74">
                  <c:v>97.7</c:v>
                </c:pt>
                <c:pt idx="75">
                  <c:v>144.80000000000001</c:v>
                </c:pt>
                <c:pt idx="76">
                  <c:v>100.9</c:v>
                </c:pt>
                <c:pt idx="77">
                  <c:v>186.3</c:v>
                </c:pt>
                <c:pt idx="78">
                  <c:v>93.9</c:v>
                </c:pt>
                <c:pt idx="79">
                  <c:v>86.5</c:v>
                </c:pt>
                <c:pt idx="80">
                  <c:v>263.3</c:v>
                </c:pt>
                <c:pt idx="81">
                  <c:v>157</c:v>
                </c:pt>
                <c:pt idx="82">
                  <c:v>218.3</c:v>
                </c:pt>
                <c:pt idx="83">
                  <c:v>173.4</c:v>
                </c:pt>
                <c:pt idx="84">
                  <c:v>193.4</c:v>
                </c:pt>
                <c:pt idx="85">
                  <c:v>238.5</c:v>
                </c:pt>
                <c:pt idx="86">
                  <c:v>100.1</c:v>
                </c:pt>
                <c:pt idx="87">
                  <c:v>227.9</c:v>
                </c:pt>
                <c:pt idx="88">
                  <c:v>123.8</c:v>
                </c:pt>
                <c:pt idx="89">
                  <c:v>146.19999999999999</c:v>
                </c:pt>
                <c:pt idx="90">
                  <c:v>133</c:v>
                </c:pt>
                <c:pt idx="91">
                  <c:v>198.4</c:v>
                </c:pt>
                <c:pt idx="92">
                  <c:v>125</c:v>
                </c:pt>
                <c:pt idx="93">
                  <c:v>155.4</c:v>
                </c:pt>
                <c:pt idx="94">
                  <c:v>173.4</c:v>
                </c:pt>
                <c:pt idx="95">
                  <c:v>181.8</c:v>
                </c:pt>
                <c:pt idx="96">
                  <c:v>209.3</c:v>
                </c:pt>
                <c:pt idx="97">
                  <c:v>179.6</c:v>
                </c:pt>
                <c:pt idx="98">
                  <c:v>144.80000000000001</c:v>
                </c:pt>
                <c:pt idx="99">
                  <c:v>128.30000000000001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38528"/>
        <c:axId val="32446144"/>
      </c:scatterChart>
      <c:valAx>
        <c:axId val="3243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446144"/>
        <c:crosses val="autoZero"/>
        <c:crossBetween val="midCat"/>
      </c:valAx>
      <c:valAx>
        <c:axId val="3244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43852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Rat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12700">
                <a:solidFill>
                  <a:srgbClr val="7030A0"/>
                </a:solidFill>
              </a:ln>
              <a:effectLst/>
            </c:spPr>
          </c:marker>
          <c:xVal>
            <c:numRef>
              <c:f>動物毎の比較!$AC$6:$AC$65</c:f>
              <c:numCache>
                <c:formatCode>General</c:formatCode>
                <c:ptCount val="6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</c:numCache>
            </c:numRef>
          </c:xVal>
          <c:yVal>
            <c:numRef>
              <c:f>動物毎の比較!$AD$6:$AD$65</c:f>
              <c:numCache>
                <c:formatCode>0_);[Red]\(0\)</c:formatCode>
                <c:ptCount val="60"/>
                <c:pt idx="0">
                  <c:v>158.5</c:v>
                </c:pt>
                <c:pt idx="1">
                  <c:v>156.80000000000001</c:v>
                </c:pt>
                <c:pt idx="2">
                  <c:v>160.19999999999999</c:v>
                </c:pt>
                <c:pt idx="3">
                  <c:v>156.85</c:v>
                </c:pt>
                <c:pt idx="4">
                  <c:v>167.3</c:v>
                </c:pt>
                <c:pt idx="5">
                  <c:v>165.5</c:v>
                </c:pt>
                <c:pt idx="6">
                  <c:v>167.4</c:v>
                </c:pt>
                <c:pt idx="7">
                  <c:v>160.19999999999999</c:v>
                </c:pt>
                <c:pt idx="8">
                  <c:v>163.69999999999999</c:v>
                </c:pt>
                <c:pt idx="9">
                  <c:v>167.3</c:v>
                </c:pt>
                <c:pt idx="10">
                  <c:v>156.80000000000001</c:v>
                </c:pt>
                <c:pt idx="11">
                  <c:v>163.69999999999999</c:v>
                </c:pt>
                <c:pt idx="12">
                  <c:v>39.950000000000003</c:v>
                </c:pt>
                <c:pt idx="13">
                  <c:v>40.4</c:v>
                </c:pt>
                <c:pt idx="14">
                  <c:v>39.200000000000003</c:v>
                </c:pt>
                <c:pt idx="15">
                  <c:v>39.700000000000003</c:v>
                </c:pt>
                <c:pt idx="16">
                  <c:v>44.1</c:v>
                </c:pt>
                <c:pt idx="17">
                  <c:v>40.15</c:v>
                </c:pt>
                <c:pt idx="18">
                  <c:v>46.3</c:v>
                </c:pt>
                <c:pt idx="19">
                  <c:v>43.85</c:v>
                </c:pt>
                <c:pt idx="20">
                  <c:v>40.85</c:v>
                </c:pt>
                <c:pt idx="21">
                  <c:v>46.35</c:v>
                </c:pt>
                <c:pt idx="22">
                  <c:v>42.6</c:v>
                </c:pt>
                <c:pt idx="23">
                  <c:v>44.4</c:v>
                </c:pt>
                <c:pt idx="24">
                  <c:v>105.1</c:v>
                </c:pt>
                <c:pt idx="25">
                  <c:v>105.1</c:v>
                </c:pt>
                <c:pt idx="26">
                  <c:v>105.1</c:v>
                </c:pt>
                <c:pt idx="27">
                  <c:v>108.6</c:v>
                </c:pt>
                <c:pt idx="28">
                  <c:v>108.6</c:v>
                </c:pt>
                <c:pt idx="29">
                  <c:v>107.4</c:v>
                </c:pt>
                <c:pt idx="30">
                  <c:v>112.2</c:v>
                </c:pt>
                <c:pt idx="31">
                  <c:v>106.25</c:v>
                </c:pt>
                <c:pt idx="32">
                  <c:v>106.25</c:v>
                </c:pt>
                <c:pt idx="33">
                  <c:v>113.45</c:v>
                </c:pt>
                <c:pt idx="34">
                  <c:v>107.45</c:v>
                </c:pt>
                <c:pt idx="35">
                  <c:v>106.25</c:v>
                </c:pt>
                <c:pt idx="36">
                  <c:v>64.8</c:v>
                </c:pt>
                <c:pt idx="37">
                  <c:v>66.400000000000006</c:v>
                </c:pt>
                <c:pt idx="38">
                  <c:v>61.35</c:v>
                </c:pt>
                <c:pt idx="39">
                  <c:v>63.3</c:v>
                </c:pt>
                <c:pt idx="40">
                  <c:v>69.7</c:v>
                </c:pt>
                <c:pt idx="42">
                  <c:v>73.900000000000006</c:v>
                </c:pt>
                <c:pt idx="43">
                  <c:v>69.7</c:v>
                </c:pt>
                <c:pt idx="44">
                  <c:v>65.900000000000006</c:v>
                </c:pt>
                <c:pt idx="45">
                  <c:v>70.900000000000006</c:v>
                </c:pt>
                <c:pt idx="46">
                  <c:v>67.45</c:v>
                </c:pt>
                <c:pt idx="47">
                  <c:v>70.900000000000006</c:v>
                </c:pt>
                <c:pt idx="48">
                  <c:v>57.1</c:v>
                </c:pt>
                <c:pt idx="49">
                  <c:v>58.1</c:v>
                </c:pt>
                <c:pt idx="50">
                  <c:v>54.9</c:v>
                </c:pt>
                <c:pt idx="51">
                  <c:v>56.5</c:v>
                </c:pt>
                <c:pt idx="52">
                  <c:v>64.599999999999994</c:v>
                </c:pt>
                <c:pt idx="55">
                  <c:v>63.1</c:v>
                </c:pt>
                <c:pt idx="56">
                  <c:v>58.1</c:v>
                </c:pt>
                <c:pt idx="57">
                  <c:v>66.650000000000006</c:v>
                </c:pt>
                <c:pt idx="58">
                  <c:v>62</c:v>
                </c:pt>
                <c:pt idx="59">
                  <c:v>63.85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41248"/>
        <c:axId val="32441792"/>
      </c:scatterChart>
      <c:valAx>
        <c:axId val="3244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441792"/>
        <c:crosses val="autoZero"/>
        <c:crossBetween val="midCat"/>
      </c:valAx>
      <c:valAx>
        <c:axId val="32441792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441248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Mouse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12700">
                <a:solidFill>
                  <a:srgbClr val="7030A0"/>
                </a:solidFill>
              </a:ln>
              <a:effectLst/>
            </c:spPr>
          </c:marker>
          <c:xVal>
            <c:numRef>
              <c:f>動物毎の比較!$AC$66:$AC$89</c:f>
              <c:numCache>
                <c:formatCode>General</c:formatCode>
                <c:ptCount val="24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</c:numCache>
            </c:numRef>
          </c:xVal>
          <c:yVal>
            <c:numRef>
              <c:f>動物毎の比較!$AD$66:$AD$89</c:f>
              <c:numCache>
                <c:formatCode>0_);[Red]\(0\)</c:formatCode>
                <c:ptCount val="24"/>
                <c:pt idx="0">
                  <c:v>173.05</c:v>
                </c:pt>
                <c:pt idx="1">
                  <c:v>194.45</c:v>
                </c:pt>
                <c:pt idx="2">
                  <c:v>169.2</c:v>
                </c:pt>
                <c:pt idx="3">
                  <c:v>171.1</c:v>
                </c:pt>
                <c:pt idx="4">
                  <c:v>171.1</c:v>
                </c:pt>
                <c:pt idx="5">
                  <c:v>95.05</c:v>
                </c:pt>
                <c:pt idx="6">
                  <c:v>104.5</c:v>
                </c:pt>
                <c:pt idx="7">
                  <c:v>96.15</c:v>
                </c:pt>
                <c:pt idx="8">
                  <c:v>100.8</c:v>
                </c:pt>
                <c:pt idx="9">
                  <c:v>93.9</c:v>
                </c:pt>
                <c:pt idx="10">
                  <c:v>121.4</c:v>
                </c:pt>
                <c:pt idx="11">
                  <c:v>139.9</c:v>
                </c:pt>
                <c:pt idx="12">
                  <c:v>117.3</c:v>
                </c:pt>
                <c:pt idx="13">
                  <c:v>118.65</c:v>
                </c:pt>
                <c:pt idx="14">
                  <c:v>111</c:v>
                </c:pt>
                <c:pt idx="15">
                  <c:v>142.75</c:v>
                </c:pt>
                <c:pt idx="16">
                  <c:v>154.9</c:v>
                </c:pt>
                <c:pt idx="17">
                  <c:v>130.44999999999999</c:v>
                </c:pt>
                <c:pt idx="18">
                  <c:v>133.4</c:v>
                </c:pt>
                <c:pt idx="19">
                  <c:v>136.4</c:v>
                </c:pt>
                <c:pt idx="20">
                  <c:v>127.3</c:v>
                </c:pt>
                <c:pt idx="21">
                  <c:v>139.4</c:v>
                </c:pt>
                <c:pt idx="22">
                  <c:v>121.95</c:v>
                </c:pt>
                <c:pt idx="23">
                  <c:v>129.6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47776"/>
        <c:axId val="32260048"/>
      </c:scatterChart>
      <c:valAx>
        <c:axId val="3244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260048"/>
        <c:crosses val="autoZero"/>
        <c:crossBetween val="midCat"/>
      </c:valAx>
      <c:valAx>
        <c:axId val="32260048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44777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Rabbit</a:t>
            </a:r>
            <a:endParaRPr lang="ja-JP" altLang="en-US"/>
          </a:p>
        </c:rich>
      </c:tx>
      <c:layout>
        <c:manualLayout>
          <c:xMode val="edge"/>
          <c:yMode val="edge"/>
          <c:x val="0.344069335083114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12700">
                <a:solidFill>
                  <a:srgbClr val="7030A0"/>
                </a:solidFill>
              </a:ln>
              <a:effectLst/>
            </c:spPr>
          </c:marker>
          <c:xVal>
            <c:numRef>
              <c:f>動物毎の比較!$AC$90:$AC$149</c:f>
              <c:numCache>
                <c:formatCode>General</c:formatCode>
                <c:ptCount val="60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16</c:v>
                </c:pt>
                <c:pt idx="37">
                  <c:v>16</c:v>
                </c:pt>
                <c:pt idx="38">
                  <c:v>16</c:v>
                </c:pt>
                <c:pt idx="39">
                  <c:v>16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3">
                  <c:v>16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16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17</c:v>
                </c:pt>
                <c:pt idx="56">
                  <c:v>17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</c:numCache>
            </c:numRef>
          </c:xVal>
          <c:yVal>
            <c:numRef>
              <c:f>動物毎の比較!$AD$90:$AD$149</c:f>
              <c:numCache>
                <c:formatCode>0_);[Red]\(0\)</c:formatCode>
                <c:ptCount val="60"/>
                <c:pt idx="0">
                  <c:v>217.3</c:v>
                </c:pt>
                <c:pt idx="1">
                  <c:v>241.65</c:v>
                </c:pt>
                <c:pt idx="2">
                  <c:v>206.6</c:v>
                </c:pt>
                <c:pt idx="3">
                  <c:v>235.2</c:v>
                </c:pt>
                <c:pt idx="4">
                  <c:v>241.5</c:v>
                </c:pt>
                <c:pt idx="5">
                  <c:v>171.1</c:v>
                </c:pt>
                <c:pt idx="6">
                  <c:v>248.2</c:v>
                </c:pt>
                <c:pt idx="7">
                  <c:v>248.2</c:v>
                </c:pt>
                <c:pt idx="8">
                  <c:v>232</c:v>
                </c:pt>
                <c:pt idx="9">
                  <c:v>185.4</c:v>
                </c:pt>
                <c:pt idx="10">
                  <c:v>223</c:v>
                </c:pt>
                <c:pt idx="11">
                  <c:v>223.1</c:v>
                </c:pt>
                <c:pt idx="12">
                  <c:v>92.8</c:v>
                </c:pt>
                <c:pt idx="13">
                  <c:v>132.94999999999999</c:v>
                </c:pt>
                <c:pt idx="14">
                  <c:v>138.4</c:v>
                </c:pt>
                <c:pt idx="15">
                  <c:v>115.3</c:v>
                </c:pt>
                <c:pt idx="16">
                  <c:v>118.3</c:v>
                </c:pt>
                <c:pt idx="17">
                  <c:v>93.9</c:v>
                </c:pt>
                <c:pt idx="18">
                  <c:v>118.3</c:v>
                </c:pt>
                <c:pt idx="19">
                  <c:v>150.19999999999999</c:v>
                </c:pt>
                <c:pt idx="20">
                  <c:v>161.19999999999999</c:v>
                </c:pt>
                <c:pt idx="21">
                  <c:v>115.3</c:v>
                </c:pt>
                <c:pt idx="22">
                  <c:v>152.35</c:v>
                </c:pt>
                <c:pt idx="23">
                  <c:v>173.4</c:v>
                </c:pt>
                <c:pt idx="24">
                  <c:v>83.2</c:v>
                </c:pt>
                <c:pt idx="25">
                  <c:v>77.849999999999994</c:v>
                </c:pt>
                <c:pt idx="26">
                  <c:v>68.5</c:v>
                </c:pt>
                <c:pt idx="27">
                  <c:v>83.2</c:v>
                </c:pt>
                <c:pt idx="28">
                  <c:v>80.05</c:v>
                </c:pt>
                <c:pt idx="29">
                  <c:v>52.9</c:v>
                </c:pt>
                <c:pt idx="30">
                  <c:v>100.7</c:v>
                </c:pt>
                <c:pt idx="31">
                  <c:v>111</c:v>
                </c:pt>
                <c:pt idx="32">
                  <c:v>84.85</c:v>
                </c:pt>
                <c:pt idx="33">
                  <c:v>62.3</c:v>
                </c:pt>
                <c:pt idx="34">
                  <c:v>100.7</c:v>
                </c:pt>
                <c:pt idx="35">
                  <c:v>100.7</c:v>
                </c:pt>
                <c:pt idx="36">
                  <c:v>421.6</c:v>
                </c:pt>
                <c:pt idx="37">
                  <c:v>525.29999999999995</c:v>
                </c:pt>
                <c:pt idx="38">
                  <c:v>503.8</c:v>
                </c:pt>
                <c:pt idx="39">
                  <c:v>483.6</c:v>
                </c:pt>
                <c:pt idx="40">
                  <c:v>503.8</c:v>
                </c:pt>
                <c:pt idx="41">
                  <c:v>322.7</c:v>
                </c:pt>
                <c:pt idx="42">
                  <c:v>493.7</c:v>
                </c:pt>
                <c:pt idx="43">
                  <c:v>514.54999999999995</c:v>
                </c:pt>
                <c:pt idx="44">
                  <c:v>548.1</c:v>
                </c:pt>
                <c:pt idx="45">
                  <c:v>413.6</c:v>
                </c:pt>
                <c:pt idx="46">
                  <c:v>483.6</c:v>
                </c:pt>
                <c:pt idx="47">
                  <c:v>536.70000000000005</c:v>
                </c:pt>
                <c:pt idx="48">
                  <c:v>259.89999999999998</c:v>
                </c:pt>
                <c:pt idx="49">
                  <c:v>328.9</c:v>
                </c:pt>
                <c:pt idx="50">
                  <c:v>349.3</c:v>
                </c:pt>
                <c:pt idx="51">
                  <c:v>314.85000000000002</c:v>
                </c:pt>
                <c:pt idx="52">
                  <c:v>328.9</c:v>
                </c:pt>
                <c:pt idx="53">
                  <c:v>238.2</c:v>
                </c:pt>
                <c:pt idx="54">
                  <c:v>301.60000000000002</c:v>
                </c:pt>
                <c:pt idx="55">
                  <c:v>324.14999999999998</c:v>
                </c:pt>
                <c:pt idx="56">
                  <c:v>371.8</c:v>
                </c:pt>
                <c:pt idx="57">
                  <c:v>289.3</c:v>
                </c:pt>
                <c:pt idx="58">
                  <c:v>314.85000000000002</c:v>
                </c:pt>
                <c:pt idx="59">
                  <c:v>360.3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873456"/>
        <c:axId val="160875632"/>
      </c:scatterChart>
      <c:valAx>
        <c:axId val="160873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875632"/>
        <c:crosses val="autoZero"/>
        <c:crossBetween val="midCat"/>
      </c:valAx>
      <c:valAx>
        <c:axId val="160875632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87345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Beagle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12700">
                <a:solidFill>
                  <a:srgbClr val="7030A0"/>
                </a:solidFill>
              </a:ln>
              <a:effectLst/>
            </c:spPr>
          </c:marker>
          <c:xVal>
            <c:numRef>
              <c:f>動物毎の比較!$AC$150:$AC$209</c:f>
              <c:numCache>
                <c:formatCode>General</c:formatCode>
                <c:ptCount val="60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  <c:pt idx="31">
                  <c:v>21</c:v>
                </c:pt>
                <c:pt idx="32">
                  <c:v>21</c:v>
                </c:pt>
                <c:pt idx="33">
                  <c:v>21</c:v>
                </c:pt>
                <c:pt idx="34">
                  <c:v>21</c:v>
                </c:pt>
                <c:pt idx="35">
                  <c:v>21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23</c:v>
                </c:pt>
                <c:pt idx="49">
                  <c:v>23</c:v>
                </c:pt>
                <c:pt idx="50">
                  <c:v>23</c:v>
                </c:pt>
                <c:pt idx="51">
                  <c:v>23</c:v>
                </c:pt>
                <c:pt idx="52">
                  <c:v>23</c:v>
                </c:pt>
                <c:pt idx="53">
                  <c:v>23</c:v>
                </c:pt>
                <c:pt idx="54">
                  <c:v>23</c:v>
                </c:pt>
                <c:pt idx="55">
                  <c:v>23</c:v>
                </c:pt>
                <c:pt idx="56">
                  <c:v>23</c:v>
                </c:pt>
                <c:pt idx="57">
                  <c:v>23</c:v>
                </c:pt>
                <c:pt idx="58">
                  <c:v>23</c:v>
                </c:pt>
                <c:pt idx="59">
                  <c:v>23</c:v>
                </c:pt>
              </c:numCache>
            </c:numRef>
          </c:xVal>
          <c:yVal>
            <c:numRef>
              <c:f>動物毎の比較!$AD$150:$AD$209</c:f>
              <c:numCache>
                <c:formatCode>0_);[Red]\(0\)</c:formatCode>
                <c:ptCount val="60"/>
                <c:pt idx="0">
                  <c:v>251.65</c:v>
                </c:pt>
                <c:pt idx="1">
                  <c:v>334.65</c:v>
                </c:pt>
                <c:pt idx="2">
                  <c:v>262.39999999999998</c:v>
                </c:pt>
                <c:pt idx="3">
                  <c:v>299.60000000000002</c:v>
                </c:pt>
                <c:pt idx="4">
                  <c:v>299.60000000000002</c:v>
                </c:pt>
                <c:pt idx="5">
                  <c:v>357.2</c:v>
                </c:pt>
                <c:pt idx="6">
                  <c:v>345.5</c:v>
                </c:pt>
                <c:pt idx="7">
                  <c:v>309</c:v>
                </c:pt>
                <c:pt idx="8">
                  <c:v>345.5</c:v>
                </c:pt>
                <c:pt idx="9">
                  <c:v>295.25</c:v>
                </c:pt>
                <c:pt idx="10">
                  <c:v>345.5</c:v>
                </c:pt>
                <c:pt idx="11">
                  <c:v>369.9</c:v>
                </c:pt>
                <c:pt idx="12">
                  <c:v>90.7</c:v>
                </c:pt>
                <c:pt idx="13">
                  <c:v>152.35</c:v>
                </c:pt>
                <c:pt idx="14">
                  <c:v>156.69999999999999</c:v>
                </c:pt>
                <c:pt idx="15">
                  <c:v>134.69999999999999</c:v>
                </c:pt>
                <c:pt idx="16">
                  <c:v>118.3</c:v>
                </c:pt>
                <c:pt idx="17">
                  <c:v>150.19999999999999</c:v>
                </c:pt>
                <c:pt idx="18">
                  <c:v>150.19999999999999</c:v>
                </c:pt>
                <c:pt idx="19">
                  <c:v>126.15</c:v>
                </c:pt>
                <c:pt idx="20">
                  <c:v>131.19999999999999</c:v>
                </c:pt>
                <c:pt idx="21">
                  <c:v>131.19999999999999</c:v>
                </c:pt>
                <c:pt idx="22">
                  <c:v>163.6</c:v>
                </c:pt>
                <c:pt idx="23">
                  <c:v>156.69999999999999</c:v>
                </c:pt>
                <c:pt idx="24">
                  <c:v>111</c:v>
                </c:pt>
                <c:pt idx="25">
                  <c:v>169.4</c:v>
                </c:pt>
                <c:pt idx="26">
                  <c:v>118.65</c:v>
                </c:pt>
                <c:pt idx="27">
                  <c:v>131.69999999999999</c:v>
                </c:pt>
                <c:pt idx="28">
                  <c:v>158.65</c:v>
                </c:pt>
                <c:pt idx="29">
                  <c:v>191.6</c:v>
                </c:pt>
                <c:pt idx="30">
                  <c:v>178.8</c:v>
                </c:pt>
                <c:pt idx="31">
                  <c:v>160.69999999999999</c:v>
                </c:pt>
                <c:pt idx="32">
                  <c:v>174</c:v>
                </c:pt>
                <c:pt idx="33">
                  <c:v>162.85</c:v>
                </c:pt>
                <c:pt idx="34">
                  <c:v>188.9</c:v>
                </c:pt>
                <c:pt idx="35">
                  <c:v>197.1</c:v>
                </c:pt>
                <c:pt idx="36">
                  <c:v>339.35</c:v>
                </c:pt>
                <c:pt idx="37">
                  <c:v>406</c:v>
                </c:pt>
                <c:pt idx="38">
                  <c:v>391.2</c:v>
                </c:pt>
                <c:pt idx="39">
                  <c:v>398.8</c:v>
                </c:pt>
                <c:pt idx="40">
                  <c:v>357.5</c:v>
                </c:pt>
                <c:pt idx="41">
                  <c:v>421.6</c:v>
                </c:pt>
                <c:pt idx="42">
                  <c:v>455.6</c:v>
                </c:pt>
                <c:pt idx="43">
                  <c:v>377.2</c:v>
                </c:pt>
                <c:pt idx="44">
                  <c:v>429.6</c:v>
                </c:pt>
                <c:pt idx="45">
                  <c:v>351.35</c:v>
                </c:pt>
                <c:pt idx="46">
                  <c:v>421.6</c:v>
                </c:pt>
                <c:pt idx="47">
                  <c:v>446.6</c:v>
                </c:pt>
                <c:pt idx="48">
                  <c:v>223.7</c:v>
                </c:pt>
                <c:pt idx="49">
                  <c:v>301.8</c:v>
                </c:pt>
                <c:pt idx="50">
                  <c:v>293.3</c:v>
                </c:pt>
                <c:pt idx="51">
                  <c:v>285.3</c:v>
                </c:pt>
                <c:pt idx="52">
                  <c:v>250</c:v>
                </c:pt>
                <c:pt idx="53">
                  <c:v>310.3</c:v>
                </c:pt>
                <c:pt idx="54">
                  <c:v>305.95</c:v>
                </c:pt>
                <c:pt idx="55">
                  <c:v>266.8</c:v>
                </c:pt>
                <c:pt idx="56">
                  <c:v>293.3</c:v>
                </c:pt>
                <c:pt idx="57">
                  <c:v>246.9</c:v>
                </c:pt>
                <c:pt idx="58">
                  <c:v>310.3</c:v>
                </c:pt>
                <c:pt idx="59">
                  <c:v>319.39999999999998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872912"/>
        <c:axId val="160874544"/>
      </c:scatterChart>
      <c:valAx>
        <c:axId val="16087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874544"/>
        <c:crosses val="autoZero"/>
        <c:crossBetween val="midCat"/>
      </c:valAx>
      <c:valAx>
        <c:axId val="16087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872912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Monkey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12700">
                <a:solidFill>
                  <a:srgbClr val="7030A0"/>
                </a:solidFill>
              </a:ln>
              <a:effectLst/>
            </c:spPr>
          </c:marker>
          <c:xVal>
            <c:numRef>
              <c:f>動物毎の比較!$AC$210:$AC$269</c:f>
              <c:numCache>
                <c:formatCode>General</c:formatCode>
                <c:ptCount val="6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  <c:pt idx="24">
                  <c:v>27</c:v>
                </c:pt>
                <c:pt idx="25">
                  <c:v>27</c:v>
                </c:pt>
                <c:pt idx="26">
                  <c:v>27</c:v>
                </c:pt>
                <c:pt idx="27">
                  <c:v>27</c:v>
                </c:pt>
                <c:pt idx="28">
                  <c:v>27</c:v>
                </c:pt>
                <c:pt idx="29">
                  <c:v>27</c:v>
                </c:pt>
                <c:pt idx="30">
                  <c:v>27</c:v>
                </c:pt>
                <c:pt idx="31">
                  <c:v>27</c:v>
                </c:pt>
                <c:pt idx="32">
                  <c:v>27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28</c:v>
                </c:pt>
                <c:pt idx="37">
                  <c:v>28</c:v>
                </c:pt>
                <c:pt idx="38">
                  <c:v>28</c:v>
                </c:pt>
                <c:pt idx="39">
                  <c:v>28</c:v>
                </c:pt>
                <c:pt idx="40">
                  <c:v>28</c:v>
                </c:pt>
                <c:pt idx="41">
                  <c:v>28</c:v>
                </c:pt>
                <c:pt idx="42">
                  <c:v>28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29</c:v>
                </c:pt>
                <c:pt idx="49">
                  <c:v>29</c:v>
                </c:pt>
                <c:pt idx="50">
                  <c:v>29</c:v>
                </c:pt>
                <c:pt idx="51">
                  <c:v>29</c:v>
                </c:pt>
                <c:pt idx="52">
                  <c:v>29</c:v>
                </c:pt>
                <c:pt idx="53">
                  <c:v>29</c:v>
                </c:pt>
                <c:pt idx="54">
                  <c:v>29</c:v>
                </c:pt>
                <c:pt idx="55">
                  <c:v>29</c:v>
                </c:pt>
                <c:pt idx="56">
                  <c:v>29</c:v>
                </c:pt>
                <c:pt idx="57">
                  <c:v>29</c:v>
                </c:pt>
                <c:pt idx="58">
                  <c:v>29</c:v>
                </c:pt>
                <c:pt idx="59">
                  <c:v>29</c:v>
                </c:pt>
              </c:numCache>
            </c:numRef>
          </c:xVal>
          <c:yVal>
            <c:numRef>
              <c:f>動物毎の比較!$AD$210:$AD$269</c:f>
              <c:numCache>
                <c:formatCode>0_);[Red]\(0\)</c:formatCode>
                <c:ptCount val="60"/>
                <c:pt idx="0">
                  <c:v>96.6</c:v>
                </c:pt>
                <c:pt idx="1">
                  <c:v>83.8</c:v>
                </c:pt>
                <c:pt idx="2">
                  <c:v>108.7</c:v>
                </c:pt>
                <c:pt idx="3">
                  <c:v>101.5</c:v>
                </c:pt>
                <c:pt idx="4">
                  <c:v>93.5</c:v>
                </c:pt>
                <c:pt idx="5">
                  <c:v>88.45</c:v>
                </c:pt>
                <c:pt idx="6">
                  <c:v>94.25</c:v>
                </c:pt>
                <c:pt idx="7">
                  <c:v>110.6</c:v>
                </c:pt>
                <c:pt idx="8">
                  <c:v>104.1</c:v>
                </c:pt>
                <c:pt idx="9">
                  <c:v>72</c:v>
                </c:pt>
                <c:pt idx="10">
                  <c:v>95.8</c:v>
                </c:pt>
                <c:pt idx="11">
                  <c:v>96.6</c:v>
                </c:pt>
                <c:pt idx="12">
                  <c:v>124.5</c:v>
                </c:pt>
                <c:pt idx="13">
                  <c:v>102</c:v>
                </c:pt>
                <c:pt idx="14">
                  <c:v>144.15</c:v>
                </c:pt>
                <c:pt idx="15">
                  <c:v>129.5</c:v>
                </c:pt>
                <c:pt idx="16">
                  <c:v>115.3</c:v>
                </c:pt>
                <c:pt idx="17">
                  <c:v>112.5</c:v>
                </c:pt>
                <c:pt idx="18">
                  <c:v>116.8</c:v>
                </c:pt>
                <c:pt idx="19">
                  <c:v>131.19999999999999</c:v>
                </c:pt>
                <c:pt idx="20">
                  <c:v>144.15</c:v>
                </c:pt>
                <c:pt idx="21">
                  <c:v>93.9</c:v>
                </c:pt>
                <c:pt idx="22">
                  <c:v>136.55000000000001</c:v>
                </c:pt>
                <c:pt idx="23">
                  <c:v>126.15</c:v>
                </c:pt>
                <c:pt idx="24">
                  <c:v>84</c:v>
                </c:pt>
                <c:pt idx="25">
                  <c:v>76.400000000000006</c:v>
                </c:pt>
                <c:pt idx="26">
                  <c:v>96.6</c:v>
                </c:pt>
                <c:pt idx="27">
                  <c:v>89.1</c:v>
                </c:pt>
                <c:pt idx="28">
                  <c:v>78.55</c:v>
                </c:pt>
                <c:pt idx="29">
                  <c:v>80.8</c:v>
                </c:pt>
                <c:pt idx="30">
                  <c:v>95.65</c:v>
                </c:pt>
                <c:pt idx="31">
                  <c:v>94.7</c:v>
                </c:pt>
                <c:pt idx="32">
                  <c:v>96.6</c:v>
                </c:pt>
                <c:pt idx="34">
                  <c:v>96.6</c:v>
                </c:pt>
                <c:pt idx="35">
                  <c:v>94.7</c:v>
                </c:pt>
                <c:pt idx="36">
                  <c:v>119.65</c:v>
                </c:pt>
                <c:pt idx="37">
                  <c:v>103.7</c:v>
                </c:pt>
                <c:pt idx="38">
                  <c:v>139.5</c:v>
                </c:pt>
                <c:pt idx="39">
                  <c:v>133.4</c:v>
                </c:pt>
                <c:pt idx="40">
                  <c:v>120.95</c:v>
                </c:pt>
                <c:pt idx="41">
                  <c:v>116</c:v>
                </c:pt>
                <c:pt idx="42">
                  <c:v>113.6</c:v>
                </c:pt>
                <c:pt idx="43">
                  <c:v>139.5</c:v>
                </c:pt>
                <c:pt idx="44">
                  <c:v>138</c:v>
                </c:pt>
                <c:pt idx="45">
                  <c:v>100.7</c:v>
                </c:pt>
                <c:pt idx="46">
                  <c:v>137.9</c:v>
                </c:pt>
                <c:pt idx="47">
                  <c:v>117.15</c:v>
                </c:pt>
                <c:pt idx="48">
                  <c:v>118.8</c:v>
                </c:pt>
                <c:pt idx="49">
                  <c:v>101.8</c:v>
                </c:pt>
                <c:pt idx="50">
                  <c:v>136.80000000000001</c:v>
                </c:pt>
                <c:pt idx="51">
                  <c:v>133.15</c:v>
                </c:pt>
                <c:pt idx="52">
                  <c:v>116.85</c:v>
                </c:pt>
                <c:pt idx="53">
                  <c:v>113.95</c:v>
                </c:pt>
                <c:pt idx="54">
                  <c:v>113.95</c:v>
                </c:pt>
                <c:pt idx="55">
                  <c:v>138.1</c:v>
                </c:pt>
                <c:pt idx="56">
                  <c:v>138.1</c:v>
                </c:pt>
                <c:pt idx="57">
                  <c:v>94.3</c:v>
                </c:pt>
                <c:pt idx="58">
                  <c:v>129.6</c:v>
                </c:pt>
                <c:pt idx="59">
                  <c:v>116.8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875088"/>
        <c:axId val="160876720"/>
      </c:scatterChart>
      <c:valAx>
        <c:axId val="160875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876720"/>
        <c:crosses val="autoZero"/>
        <c:crossBetween val="midCat"/>
      </c:valAx>
      <c:valAx>
        <c:axId val="160876720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875088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19614059514762"/>
          <c:y val="9.7691619169015115E-2"/>
          <c:w val="0.83955973641663573"/>
          <c:h val="0.6818673247369381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12700">
                <a:solidFill>
                  <a:srgbClr val="7030A0"/>
                </a:solidFill>
              </a:ln>
              <a:effectLst/>
            </c:spPr>
          </c:marker>
          <c:xVal>
            <c:numRef>
              <c:f>動物毎の比較!$AC$6:$AC$269</c:f>
              <c:numCache>
                <c:formatCode>General</c:formatCode>
                <c:ptCount val="26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11</c:v>
                </c:pt>
                <c:pt idx="81">
                  <c:v>11</c:v>
                </c:pt>
                <c:pt idx="82">
                  <c:v>11</c:v>
                </c:pt>
                <c:pt idx="83">
                  <c:v>11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14</c:v>
                </c:pt>
                <c:pt idx="97">
                  <c:v>14</c:v>
                </c:pt>
                <c:pt idx="98">
                  <c:v>14</c:v>
                </c:pt>
                <c:pt idx="99">
                  <c:v>14</c:v>
                </c:pt>
                <c:pt idx="100">
                  <c:v>14</c:v>
                </c:pt>
                <c:pt idx="101">
                  <c:v>14</c:v>
                </c:pt>
                <c:pt idx="102">
                  <c:v>14</c:v>
                </c:pt>
                <c:pt idx="103">
                  <c:v>14</c:v>
                </c:pt>
                <c:pt idx="104">
                  <c:v>14</c:v>
                </c:pt>
                <c:pt idx="105">
                  <c:v>14</c:v>
                </c:pt>
                <c:pt idx="106">
                  <c:v>14</c:v>
                </c:pt>
                <c:pt idx="107">
                  <c:v>14</c:v>
                </c:pt>
                <c:pt idx="108">
                  <c:v>15</c:v>
                </c:pt>
                <c:pt idx="109">
                  <c:v>15</c:v>
                </c:pt>
                <c:pt idx="110">
                  <c:v>15</c:v>
                </c:pt>
                <c:pt idx="111">
                  <c:v>15</c:v>
                </c:pt>
                <c:pt idx="112">
                  <c:v>15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15</c:v>
                </c:pt>
                <c:pt idx="117">
                  <c:v>15</c:v>
                </c:pt>
                <c:pt idx="118">
                  <c:v>15</c:v>
                </c:pt>
                <c:pt idx="119">
                  <c:v>15</c:v>
                </c:pt>
                <c:pt idx="120">
                  <c:v>16</c:v>
                </c:pt>
                <c:pt idx="121">
                  <c:v>16</c:v>
                </c:pt>
                <c:pt idx="122">
                  <c:v>16</c:v>
                </c:pt>
                <c:pt idx="123">
                  <c:v>16</c:v>
                </c:pt>
                <c:pt idx="124">
                  <c:v>16</c:v>
                </c:pt>
                <c:pt idx="125">
                  <c:v>16</c:v>
                </c:pt>
                <c:pt idx="126">
                  <c:v>16</c:v>
                </c:pt>
                <c:pt idx="127">
                  <c:v>16</c:v>
                </c:pt>
                <c:pt idx="128">
                  <c:v>16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17</c:v>
                </c:pt>
                <c:pt idx="133">
                  <c:v>17</c:v>
                </c:pt>
                <c:pt idx="134">
                  <c:v>17</c:v>
                </c:pt>
                <c:pt idx="135">
                  <c:v>17</c:v>
                </c:pt>
                <c:pt idx="136">
                  <c:v>17</c:v>
                </c:pt>
                <c:pt idx="137">
                  <c:v>17</c:v>
                </c:pt>
                <c:pt idx="138">
                  <c:v>17</c:v>
                </c:pt>
                <c:pt idx="139">
                  <c:v>17</c:v>
                </c:pt>
                <c:pt idx="140">
                  <c:v>17</c:v>
                </c:pt>
                <c:pt idx="141">
                  <c:v>17</c:v>
                </c:pt>
                <c:pt idx="142">
                  <c:v>17</c:v>
                </c:pt>
                <c:pt idx="143">
                  <c:v>17</c:v>
                </c:pt>
                <c:pt idx="144">
                  <c:v>19</c:v>
                </c:pt>
                <c:pt idx="145">
                  <c:v>19</c:v>
                </c:pt>
                <c:pt idx="146">
                  <c:v>19</c:v>
                </c:pt>
                <c:pt idx="147">
                  <c:v>19</c:v>
                </c:pt>
                <c:pt idx="148">
                  <c:v>19</c:v>
                </c:pt>
                <c:pt idx="149">
                  <c:v>19</c:v>
                </c:pt>
                <c:pt idx="150">
                  <c:v>19</c:v>
                </c:pt>
                <c:pt idx="151">
                  <c:v>19</c:v>
                </c:pt>
                <c:pt idx="152">
                  <c:v>19</c:v>
                </c:pt>
                <c:pt idx="153">
                  <c:v>19</c:v>
                </c:pt>
                <c:pt idx="154">
                  <c:v>19</c:v>
                </c:pt>
                <c:pt idx="155">
                  <c:v>19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20</c:v>
                </c:pt>
                <c:pt idx="162">
                  <c:v>20</c:v>
                </c:pt>
                <c:pt idx="163">
                  <c:v>20</c:v>
                </c:pt>
                <c:pt idx="164">
                  <c:v>20</c:v>
                </c:pt>
                <c:pt idx="165">
                  <c:v>20</c:v>
                </c:pt>
                <c:pt idx="166">
                  <c:v>20</c:v>
                </c:pt>
                <c:pt idx="167">
                  <c:v>20</c:v>
                </c:pt>
                <c:pt idx="168">
                  <c:v>21</c:v>
                </c:pt>
                <c:pt idx="169">
                  <c:v>21</c:v>
                </c:pt>
                <c:pt idx="170">
                  <c:v>21</c:v>
                </c:pt>
                <c:pt idx="171">
                  <c:v>21</c:v>
                </c:pt>
                <c:pt idx="172">
                  <c:v>21</c:v>
                </c:pt>
                <c:pt idx="173">
                  <c:v>21</c:v>
                </c:pt>
                <c:pt idx="174">
                  <c:v>21</c:v>
                </c:pt>
                <c:pt idx="175">
                  <c:v>21</c:v>
                </c:pt>
                <c:pt idx="176">
                  <c:v>21</c:v>
                </c:pt>
                <c:pt idx="177">
                  <c:v>21</c:v>
                </c:pt>
                <c:pt idx="178">
                  <c:v>21</c:v>
                </c:pt>
                <c:pt idx="179">
                  <c:v>21</c:v>
                </c:pt>
                <c:pt idx="180">
                  <c:v>22</c:v>
                </c:pt>
                <c:pt idx="181">
                  <c:v>22</c:v>
                </c:pt>
                <c:pt idx="182">
                  <c:v>22</c:v>
                </c:pt>
                <c:pt idx="183">
                  <c:v>22</c:v>
                </c:pt>
                <c:pt idx="184">
                  <c:v>22</c:v>
                </c:pt>
                <c:pt idx="185">
                  <c:v>22</c:v>
                </c:pt>
                <c:pt idx="186">
                  <c:v>22</c:v>
                </c:pt>
                <c:pt idx="187">
                  <c:v>22</c:v>
                </c:pt>
                <c:pt idx="188">
                  <c:v>22</c:v>
                </c:pt>
                <c:pt idx="189">
                  <c:v>22</c:v>
                </c:pt>
                <c:pt idx="190">
                  <c:v>22</c:v>
                </c:pt>
                <c:pt idx="191">
                  <c:v>22</c:v>
                </c:pt>
                <c:pt idx="192">
                  <c:v>23</c:v>
                </c:pt>
                <c:pt idx="193">
                  <c:v>23</c:v>
                </c:pt>
                <c:pt idx="194">
                  <c:v>23</c:v>
                </c:pt>
                <c:pt idx="195">
                  <c:v>23</c:v>
                </c:pt>
                <c:pt idx="196">
                  <c:v>23</c:v>
                </c:pt>
                <c:pt idx="197">
                  <c:v>23</c:v>
                </c:pt>
                <c:pt idx="198">
                  <c:v>23</c:v>
                </c:pt>
                <c:pt idx="199">
                  <c:v>23</c:v>
                </c:pt>
                <c:pt idx="200">
                  <c:v>23</c:v>
                </c:pt>
                <c:pt idx="201">
                  <c:v>23</c:v>
                </c:pt>
                <c:pt idx="202">
                  <c:v>23</c:v>
                </c:pt>
                <c:pt idx="203">
                  <c:v>23</c:v>
                </c:pt>
                <c:pt idx="204">
                  <c:v>25</c:v>
                </c:pt>
                <c:pt idx="205">
                  <c:v>25</c:v>
                </c:pt>
                <c:pt idx="206">
                  <c:v>25</c:v>
                </c:pt>
                <c:pt idx="207">
                  <c:v>25</c:v>
                </c:pt>
                <c:pt idx="208">
                  <c:v>25</c:v>
                </c:pt>
                <c:pt idx="209">
                  <c:v>25</c:v>
                </c:pt>
                <c:pt idx="210">
                  <c:v>25</c:v>
                </c:pt>
                <c:pt idx="211">
                  <c:v>25</c:v>
                </c:pt>
                <c:pt idx="212">
                  <c:v>25</c:v>
                </c:pt>
                <c:pt idx="213">
                  <c:v>25</c:v>
                </c:pt>
                <c:pt idx="214">
                  <c:v>25</c:v>
                </c:pt>
                <c:pt idx="215">
                  <c:v>25</c:v>
                </c:pt>
                <c:pt idx="216">
                  <c:v>26</c:v>
                </c:pt>
                <c:pt idx="217">
                  <c:v>26</c:v>
                </c:pt>
                <c:pt idx="218">
                  <c:v>26</c:v>
                </c:pt>
                <c:pt idx="219">
                  <c:v>26</c:v>
                </c:pt>
                <c:pt idx="220">
                  <c:v>26</c:v>
                </c:pt>
                <c:pt idx="221">
                  <c:v>26</c:v>
                </c:pt>
                <c:pt idx="222">
                  <c:v>26</c:v>
                </c:pt>
                <c:pt idx="223">
                  <c:v>26</c:v>
                </c:pt>
                <c:pt idx="224">
                  <c:v>26</c:v>
                </c:pt>
                <c:pt idx="225">
                  <c:v>26</c:v>
                </c:pt>
                <c:pt idx="226">
                  <c:v>26</c:v>
                </c:pt>
                <c:pt idx="227">
                  <c:v>26</c:v>
                </c:pt>
                <c:pt idx="228">
                  <c:v>27</c:v>
                </c:pt>
                <c:pt idx="229">
                  <c:v>27</c:v>
                </c:pt>
                <c:pt idx="230">
                  <c:v>27</c:v>
                </c:pt>
                <c:pt idx="231">
                  <c:v>27</c:v>
                </c:pt>
                <c:pt idx="232">
                  <c:v>27</c:v>
                </c:pt>
                <c:pt idx="233">
                  <c:v>27</c:v>
                </c:pt>
                <c:pt idx="234">
                  <c:v>27</c:v>
                </c:pt>
                <c:pt idx="235">
                  <c:v>27</c:v>
                </c:pt>
                <c:pt idx="236">
                  <c:v>27</c:v>
                </c:pt>
                <c:pt idx="237">
                  <c:v>27</c:v>
                </c:pt>
                <c:pt idx="238">
                  <c:v>27</c:v>
                </c:pt>
                <c:pt idx="239">
                  <c:v>27</c:v>
                </c:pt>
                <c:pt idx="240">
                  <c:v>28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28</c:v>
                </c:pt>
                <c:pt idx="245">
                  <c:v>28</c:v>
                </c:pt>
                <c:pt idx="246">
                  <c:v>28</c:v>
                </c:pt>
                <c:pt idx="247">
                  <c:v>28</c:v>
                </c:pt>
                <c:pt idx="248">
                  <c:v>28</c:v>
                </c:pt>
                <c:pt idx="249">
                  <c:v>28</c:v>
                </c:pt>
                <c:pt idx="250">
                  <c:v>28</c:v>
                </c:pt>
                <c:pt idx="251">
                  <c:v>28</c:v>
                </c:pt>
                <c:pt idx="252">
                  <c:v>29</c:v>
                </c:pt>
                <c:pt idx="253">
                  <c:v>29</c:v>
                </c:pt>
                <c:pt idx="254">
                  <c:v>29</c:v>
                </c:pt>
                <c:pt idx="255">
                  <c:v>29</c:v>
                </c:pt>
                <c:pt idx="256">
                  <c:v>29</c:v>
                </c:pt>
                <c:pt idx="257">
                  <c:v>29</c:v>
                </c:pt>
                <c:pt idx="258">
                  <c:v>29</c:v>
                </c:pt>
                <c:pt idx="259">
                  <c:v>29</c:v>
                </c:pt>
                <c:pt idx="260">
                  <c:v>29</c:v>
                </c:pt>
                <c:pt idx="261">
                  <c:v>29</c:v>
                </c:pt>
                <c:pt idx="262">
                  <c:v>29</c:v>
                </c:pt>
                <c:pt idx="263">
                  <c:v>29</c:v>
                </c:pt>
              </c:numCache>
            </c:numRef>
          </c:xVal>
          <c:yVal>
            <c:numRef>
              <c:f>動物毎の比較!$AD$6:$AD$269</c:f>
              <c:numCache>
                <c:formatCode>0_);[Red]\(0\)</c:formatCode>
                <c:ptCount val="264"/>
                <c:pt idx="0">
                  <c:v>158.5</c:v>
                </c:pt>
                <c:pt idx="1">
                  <c:v>156.80000000000001</c:v>
                </c:pt>
                <c:pt idx="2">
                  <c:v>160.19999999999999</c:v>
                </c:pt>
                <c:pt idx="3">
                  <c:v>156.85</c:v>
                </c:pt>
                <c:pt idx="4">
                  <c:v>167.3</c:v>
                </c:pt>
                <c:pt idx="5">
                  <c:v>165.5</c:v>
                </c:pt>
                <c:pt idx="6">
                  <c:v>167.4</c:v>
                </c:pt>
                <c:pt idx="7">
                  <c:v>160.19999999999999</c:v>
                </c:pt>
                <c:pt idx="8">
                  <c:v>163.69999999999999</c:v>
                </c:pt>
                <c:pt idx="9">
                  <c:v>167.3</c:v>
                </c:pt>
                <c:pt idx="10">
                  <c:v>156.80000000000001</c:v>
                </c:pt>
                <c:pt idx="11">
                  <c:v>163.69999999999999</c:v>
                </c:pt>
                <c:pt idx="12">
                  <c:v>39.950000000000003</c:v>
                </c:pt>
                <c:pt idx="13">
                  <c:v>40.4</c:v>
                </c:pt>
                <c:pt idx="14">
                  <c:v>39.200000000000003</c:v>
                </c:pt>
                <c:pt idx="15">
                  <c:v>39.700000000000003</c:v>
                </c:pt>
                <c:pt idx="16">
                  <c:v>44.1</c:v>
                </c:pt>
                <c:pt idx="17">
                  <c:v>40.15</c:v>
                </c:pt>
                <c:pt idx="18">
                  <c:v>46.3</c:v>
                </c:pt>
                <c:pt idx="19">
                  <c:v>43.85</c:v>
                </c:pt>
                <c:pt idx="20">
                  <c:v>40.85</c:v>
                </c:pt>
                <c:pt idx="21">
                  <c:v>46.35</c:v>
                </c:pt>
                <c:pt idx="22">
                  <c:v>42.6</c:v>
                </c:pt>
                <c:pt idx="23">
                  <c:v>44.4</c:v>
                </c:pt>
                <c:pt idx="24">
                  <c:v>105.1</c:v>
                </c:pt>
                <c:pt idx="25">
                  <c:v>105.1</c:v>
                </c:pt>
                <c:pt idx="26">
                  <c:v>105.1</c:v>
                </c:pt>
                <c:pt idx="27">
                  <c:v>108.6</c:v>
                </c:pt>
                <c:pt idx="28">
                  <c:v>108.6</c:v>
                </c:pt>
                <c:pt idx="29">
                  <c:v>107.4</c:v>
                </c:pt>
                <c:pt idx="30">
                  <c:v>112.2</c:v>
                </c:pt>
                <c:pt idx="31">
                  <c:v>106.25</c:v>
                </c:pt>
                <c:pt idx="32">
                  <c:v>106.25</c:v>
                </c:pt>
                <c:pt idx="33">
                  <c:v>113.45</c:v>
                </c:pt>
                <c:pt idx="34">
                  <c:v>107.45</c:v>
                </c:pt>
                <c:pt idx="35">
                  <c:v>106.25</c:v>
                </c:pt>
                <c:pt idx="36">
                  <c:v>64.8</c:v>
                </c:pt>
                <c:pt idx="37">
                  <c:v>66.400000000000006</c:v>
                </c:pt>
                <c:pt idx="38">
                  <c:v>61.35</c:v>
                </c:pt>
                <c:pt idx="39">
                  <c:v>63.3</c:v>
                </c:pt>
                <c:pt idx="40">
                  <c:v>69.7</c:v>
                </c:pt>
                <c:pt idx="42">
                  <c:v>73.900000000000006</c:v>
                </c:pt>
                <c:pt idx="43">
                  <c:v>69.7</c:v>
                </c:pt>
                <c:pt idx="44">
                  <c:v>65.900000000000006</c:v>
                </c:pt>
                <c:pt idx="45">
                  <c:v>70.900000000000006</c:v>
                </c:pt>
                <c:pt idx="46">
                  <c:v>67.45</c:v>
                </c:pt>
                <c:pt idx="47">
                  <c:v>70.900000000000006</c:v>
                </c:pt>
                <c:pt idx="48">
                  <c:v>57.1</c:v>
                </c:pt>
                <c:pt idx="49">
                  <c:v>58.1</c:v>
                </c:pt>
                <c:pt idx="50">
                  <c:v>54.9</c:v>
                </c:pt>
                <c:pt idx="51">
                  <c:v>56.5</c:v>
                </c:pt>
                <c:pt idx="52">
                  <c:v>64.599999999999994</c:v>
                </c:pt>
                <c:pt idx="55">
                  <c:v>63.1</c:v>
                </c:pt>
                <c:pt idx="56">
                  <c:v>58.1</c:v>
                </c:pt>
                <c:pt idx="57">
                  <c:v>66.650000000000006</c:v>
                </c:pt>
                <c:pt idx="58">
                  <c:v>62</c:v>
                </c:pt>
                <c:pt idx="59">
                  <c:v>63.85</c:v>
                </c:pt>
                <c:pt idx="60">
                  <c:v>173.05</c:v>
                </c:pt>
                <c:pt idx="61">
                  <c:v>194.45</c:v>
                </c:pt>
                <c:pt idx="62">
                  <c:v>169.2</c:v>
                </c:pt>
                <c:pt idx="63">
                  <c:v>171.1</c:v>
                </c:pt>
                <c:pt idx="64">
                  <c:v>171.1</c:v>
                </c:pt>
                <c:pt idx="65">
                  <c:v>95.05</c:v>
                </c:pt>
                <c:pt idx="66">
                  <c:v>104.5</c:v>
                </c:pt>
                <c:pt idx="67">
                  <c:v>96.15</c:v>
                </c:pt>
                <c:pt idx="68">
                  <c:v>100.8</c:v>
                </c:pt>
                <c:pt idx="69">
                  <c:v>93.9</c:v>
                </c:pt>
                <c:pt idx="70">
                  <c:v>121.4</c:v>
                </c:pt>
                <c:pt idx="71">
                  <c:v>139.9</c:v>
                </c:pt>
                <c:pt idx="72">
                  <c:v>117.3</c:v>
                </c:pt>
                <c:pt idx="73">
                  <c:v>118.65</c:v>
                </c:pt>
                <c:pt idx="74">
                  <c:v>111</c:v>
                </c:pt>
                <c:pt idx="75">
                  <c:v>142.75</c:v>
                </c:pt>
                <c:pt idx="76">
                  <c:v>154.9</c:v>
                </c:pt>
                <c:pt idx="77">
                  <c:v>130.44999999999999</c:v>
                </c:pt>
                <c:pt idx="78">
                  <c:v>133.4</c:v>
                </c:pt>
                <c:pt idx="79">
                  <c:v>136.4</c:v>
                </c:pt>
                <c:pt idx="80">
                  <c:v>127.3</c:v>
                </c:pt>
                <c:pt idx="81">
                  <c:v>139.4</c:v>
                </c:pt>
                <c:pt idx="82">
                  <c:v>121.95</c:v>
                </c:pt>
                <c:pt idx="83">
                  <c:v>129.6</c:v>
                </c:pt>
                <c:pt idx="84">
                  <c:v>217.3</c:v>
                </c:pt>
                <c:pt idx="85">
                  <c:v>241.65</c:v>
                </c:pt>
                <c:pt idx="86">
                  <c:v>206.6</c:v>
                </c:pt>
                <c:pt idx="87">
                  <c:v>235.2</c:v>
                </c:pt>
                <c:pt idx="88">
                  <c:v>241.5</c:v>
                </c:pt>
                <c:pt idx="89">
                  <c:v>171.1</c:v>
                </c:pt>
                <c:pt idx="90">
                  <c:v>248.2</c:v>
                </c:pt>
                <c:pt idx="91">
                  <c:v>248.2</c:v>
                </c:pt>
                <c:pt idx="92">
                  <c:v>232</c:v>
                </c:pt>
                <c:pt idx="93">
                  <c:v>185.4</c:v>
                </c:pt>
                <c:pt idx="94">
                  <c:v>223</c:v>
                </c:pt>
                <c:pt idx="95">
                  <c:v>223.1</c:v>
                </c:pt>
                <c:pt idx="96">
                  <c:v>92.8</c:v>
                </c:pt>
                <c:pt idx="97">
                  <c:v>132.94999999999999</c:v>
                </c:pt>
                <c:pt idx="98">
                  <c:v>138.4</c:v>
                </c:pt>
                <c:pt idx="99">
                  <c:v>115.3</c:v>
                </c:pt>
                <c:pt idx="100">
                  <c:v>118.3</c:v>
                </c:pt>
                <c:pt idx="101">
                  <c:v>93.9</c:v>
                </c:pt>
                <c:pt idx="102">
                  <c:v>118.3</c:v>
                </c:pt>
                <c:pt idx="103">
                  <c:v>150.19999999999999</c:v>
                </c:pt>
                <c:pt idx="104">
                  <c:v>161.19999999999999</c:v>
                </c:pt>
                <c:pt idx="105">
                  <c:v>115.3</c:v>
                </c:pt>
                <c:pt idx="106">
                  <c:v>152.35</c:v>
                </c:pt>
                <c:pt idx="107">
                  <c:v>173.4</c:v>
                </c:pt>
                <c:pt idx="108">
                  <c:v>83.2</c:v>
                </c:pt>
                <c:pt idx="109">
                  <c:v>77.849999999999994</c:v>
                </c:pt>
                <c:pt idx="110">
                  <c:v>68.5</c:v>
                </c:pt>
                <c:pt idx="111">
                  <c:v>83.2</c:v>
                </c:pt>
                <c:pt idx="112">
                  <c:v>80.05</c:v>
                </c:pt>
                <c:pt idx="113">
                  <c:v>52.9</c:v>
                </c:pt>
                <c:pt idx="114">
                  <c:v>100.7</c:v>
                </c:pt>
                <c:pt idx="115">
                  <c:v>111</c:v>
                </c:pt>
                <c:pt idx="116">
                  <c:v>84.85</c:v>
                </c:pt>
                <c:pt idx="117">
                  <c:v>62.3</c:v>
                </c:pt>
                <c:pt idx="118">
                  <c:v>100.7</c:v>
                </c:pt>
                <c:pt idx="119">
                  <c:v>100.7</c:v>
                </c:pt>
                <c:pt idx="120">
                  <c:v>421.6</c:v>
                </c:pt>
                <c:pt idx="121">
                  <c:v>525.29999999999995</c:v>
                </c:pt>
                <c:pt idx="122">
                  <c:v>503.8</c:v>
                </c:pt>
                <c:pt idx="123">
                  <c:v>483.6</c:v>
                </c:pt>
                <c:pt idx="124">
                  <c:v>503.8</c:v>
                </c:pt>
                <c:pt idx="125">
                  <c:v>322.7</c:v>
                </c:pt>
                <c:pt idx="126">
                  <c:v>493.7</c:v>
                </c:pt>
                <c:pt idx="127">
                  <c:v>514.54999999999995</c:v>
                </c:pt>
                <c:pt idx="128">
                  <c:v>548.1</c:v>
                </c:pt>
                <c:pt idx="129">
                  <c:v>413.6</c:v>
                </c:pt>
                <c:pt idx="130">
                  <c:v>483.6</c:v>
                </c:pt>
                <c:pt idx="131">
                  <c:v>536.70000000000005</c:v>
                </c:pt>
                <c:pt idx="132">
                  <c:v>259.89999999999998</c:v>
                </c:pt>
                <c:pt idx="133">
                  <c:v>328.9</c:v>
                </c:pt>
                <c:pt idx="134">
                  <c:v>349.3</c:v>
                </c:pt>
                <c:pt idx="135">
                  <c:v>314.85000000000002</c:v>
                </c:pt>
                <c:pt idx="136">
                  <c:v>328.9</c:v>
                </c:pt>
                <c:pt idx="137">
                  <c:v>238.2</c:v>
                </c:pt>
                <c:pt idx="138">
                  <c:v>301.60000000000002</c:v>
                </c:pt>
                <c:pt idx="139">
                  <c:v>324.14999999999998</c:v>
                </c:pt>
                <c:pt idx="140">
                  <c:v>371.8</c:v>
                </c:pt>
                <c:pt idx="141">
                  <c:v>289.3</c:v>
                </c:pt>
                <c:pt idx="142">
                  <c:v>314.85000000000002</c:v>
                </c:pt>
                <c:pt idx="143">
                  <c:v>360.3</c:v>
                </c:pt>
                <c:pt idx="144">
                  <c:v>251.65</c:v>
                </c:pt>
                <c:pt idx="145">
                  <c:v>334.65</c:v>
                </c:pt>
                <c:pt idx="146">
                  <c:v>262.39999999999998</c:v>
                </c:pt>
                <c:pt idx="147">
                  <c:v>299.60000000000002</c:v>
                </c:pt>
                <c:pt idx="148">
                  <c:v>299.60000000000002</c:v>
                </c:pt>
                <c:pt idx="149">
                  <c:v>357.2</c:v>
                </c:pt>
                <c:pt idx="150">
                  <c:v>345.5</c:v>
                </c:pt>
                <c:pt idx="151">
                  <c:v>309</c:v>
                </c:pt>
                <c:pt idx="152">
                  <c:v>345.5</c:v>
                </c:pt>
                <c:pt idx="153">
                  <c:v>295.25</c:v>
                </c:pt>
                <c:pt idx="154">
                  <c:v>345.5</c:v>
                </c:pt>
                <c:pt idx="155">
                  <c:v>369.9</c:v>
                </c:pt>
                <c:pt idx="156">
                  <c:v>90.7</c:v>
                </c:pt>
                <c:pt idx="157">
                  <c:v>152.35</c:v>
                </c:pt>
                <c:pt idx="158">
                  <c:v>156.69999999999999</c:v>
                </c:pt>
                <c:pt idx="159">
                  <c:v>134.69999999999999</c:v>
                </c:pt>
                <c:pt idx="160">
                  <c:v>118.3</c:v>
                </c:pt>
                <c:pt idx="161">
                  <c:v>150.19999999999999</c:v>
                </c:pt>
                <c:pt idx="162">
                  <c:v>150.19999999999999</c:v>
                </c:pt>
                <c:pt idx="163">
                  <c:v>126.15</c:v>
                </c:pt>
                <c:pt idx="164">
                  <c:v>131.19999999999999</c:v>
                </c:pt>
                <c:pt idx="165">
                  <c:v>131.19999999999999</c:v>
                </c:pt>
                <c:pt idx="166">
                  <c:v>163.6</c:v>
                </c:pt>
                <c:pt idx="167">
                  <c:v>156.69999999999999</c:v>
                </c:pt>
                <c:pt idx="168">
                  <c:v>111</c:v>
                </c:pt>
                <c:pt idx="169">
                  <c:v>169.4</c:v>
                </c:pt>
                <c:pt idx="170">
                  <c:v>118.65</c:v>
                </c:pt>
                <c:pt idx="171">
                  <c:v>131.69999999999999</c:v>
                </c:pt>
                <c:pt idx="172">
                  <c:v>158.65</c:v>
                </c:pt>
                <c:pt idx="173">
                  <c:v>191.6</c:v>
                </c:pt>
                <c:pt idx="174">
                  <c:v>178.8</c:v>
                </c:pt>
                <c:pt idx="175">
                  <c:v>160.69999999999999</c:v>
                </c:pt>
                <c:pt idx="176">
                  <c:v>174</c:v>
                </c:pt>
                <c:pt idx="177">
                  <c:v>162.85</c:v>
                </c:pt>
                <c:pt idx="178">
                  <c:v>188.9</c:v>
                </c:pt>
                <c:pt idx="179">
                  <c:v>197.1</c:v>
                </c:pt>
                <c:pt idx="180">
                  <c:v>339.35</c:v>
                </c:pt>
                <c:pt idx="181">
                  <c:v>406</c:v>
                </c:pt>
                <c:pt idx="182">
                  <c:v>391.2</c:v>
                </c:pt>
                <c:pt idx="183">
                  <c:v>398.8</c:v>
                </c:pt>
                <c:pt idx="184">
                  <c:v>357.5</c:v>
                </c:pt>
                <c:pt idx="185">
                  <c:v>421.6</c:v>
                </c:pt>
                <c:pt idx="186">
                  <c:v>455.6</c:v>
                </c:pt>
                <c:pt idx="187">
                  <c:v>377.2</c:v>
                </c:pt>
                <c:pt idx="188">
                  <c:v>429.6</c:v>
                </c:pt>
                <c:pt idx="189">
                  <c:v>351.35</c:v>
                </c:pt>
                <c:pt idx="190">
                  <c:v>421.6</c:v>
                </c:pt>
                <c:pt idx="191">
                  <c:v>446.6</c:v>
                </c:pt>
                <c:pt idx="192">
                  <c:v>223.7</c:v>
                </c:pt>
                <c:pt idx="193">
                  <c:v>301.8</c:v>
                </c:pt>
                <c:pt idx="194">
                  <c:v>293.3</c:v>
                </c:pt>
                <c:pt idx="195">
                  <c:v>285.3</c:v>
                </c:pt>
                <c:pt idx="196">
                  <c:v>250</c:v>
                </c:pt>
                <c:pt idx="197">
                  <c:v>310.3</c:v>
                </c:pt>
                <c:pt idx="198">
                  <c:v>305.95</c:v>
                </c:pt>
                <c:pt idx="199">
                  <c:v>266.8</c:v>
                </c:pt>
                <c:pt idx="200">
                  <c:v>293.3</c:v>
                </c:pt>
                <c:pt idx="201">
                  <c:v>246.9</c:v>
                </c:pt>
                <c:pt idx="202">
                  <c:v>310.3</c:v>
                </c:pt>
                <c:pt idx="203">
                  <c:v>319.39999999999998</c:v>
                </c:pt>
                <c:pt idx="204">
                  <c:v>96.6</c:v>
                </c:pt>
                <c:pt idx="205">
                  <c:v>83.8</c:v>
                </c:pt>
                <c:pt idx="206">
                  <c:v>108.7</c:v>
                </c:pt>
                <c:pt idx="207">
                  <c:v>101.5</c:v>
                </c:pt>
                <c:pt idx="208">
                  <c:v>93.5</c:v>
                </c:pt>
                <c:pt idx="209">
                  <c:v>88.45</c:v>
                </c:pt>
                <c:pt idx="210">
                  <c:v>94.25</c:v>
                </c:pt>
                <c:pt idx="211">
                  <c:v>110.6</c:v>
                </c:pt>
                <c:pt idx="212">
                  <c:v>104.1</c:v>
                </c:pt>
                <c:pt idx="213">
                  <c:v>72</c:v>
                </c:pt>
                <c:pt idx="214">
                  <c:v>95.8</c:v>
                </c:pt>
                <c:pt idx="215">
                  <c:v>96.6</c:v>
                </c:pt>
                <c:pt idx="216">
                  <c:v>124.5</c:v>
                </c:pt>
                <c:pt idx="217">
                  <c:v>102</c:v>
                </c:pt>
                <c:pt idx="218">
                  <c:v>144.15</c:v>
                </c:pt>
                <c:pt idx="219">
                  <c:v>129.5</c:v>
                </c:pt>
                <c:pt idx="220">
                  <c:v>115.3</c:v>
                </c:pt>
                <c:pt idx="221">
                  <c:v>112.5</c:v>
                </c:pt>
                <c:pt idx="222">
                  <c:v>116.8</c:v>
                </c:pt>
                <c:pt idx="223">
                  <c:v>131.19999999999999</c:v>
                </c:pt>
                <c:pt idx="224">
                  <c:v>144.15</c:v>
                </c:pt>
                <c:pt idx="225">
                  <c:v>93.9</c:v>
                </c:pt>
                <c:pt idx="226">
                  <c:v>136.55000000000001</c:v>
                </c:pt>
                <c:pt idx="227">
                  <c:v>126.15</c:v>
                </c:pt>
                <c:pt idx="228">
                  <c:v>84</c:v>
                </c:pt>
                <c:pt idx="229">
                  <c:v>76.400000000000006</c:v>
                </c:pt>
                <c:pt idx="230">
                  <c:v>96.6</c:v>
                </c:pt>
                <c:pt idx="231">
                  <c:v>89.1</c:v>
                </c:pt>
                <c:pt idx="232">
                  <c:v>78.55</c:v>
                </c:pt>
                <c:pt idx="233">
                  <c:v>80.8</c:v>
                </c:pt>
                <c:pt idx="234">
                  <c:v>95.65</c:v>
                </c:pt>
                <c:pt idx="235">
                  <c:v>94.7</c:v>
                </c:pt>
                <c:pt idx="236">
                  <c:v>96.6</c:v>
                </c:pt>
                <c:pt idx="238">
                  <c:v>96.6</c:v>
                </c:pt>
                <c:pt idx="239">
                  <c:v>94.7</c:v>
                </c:pt>
                <c:pt idx="240">
                  <c:v>119.65</c:v>
                </c:pt>
                <c:pt idx="241">
                  <c:v>103.7</c:v>
                </c:pt>
                <c:pt idx="242">
                  <c:v>139.5</c:v>
                </c:pt>
                <c:pt idx="243">
                  <c:v>133.4</c:v>
                </c:pt>
                <c:pt idx="244">
                  <c:v>120.95</c:v>
                </c:pt>
                <c:pt idx="245">
                  <c:v>116</c:v>
                </c:pt>
                <c:pt idx="246">
                  <c:v>113.6</c:v>
                </c:pt>
                <c:pt idx="247">
                  <c:v>139.5</c:v>
                </c:pt>
                <c:pt idx="248">
                  <c:v>138</c:v>
                </c:pt>
                <c:pt idx="249">
                  <c:v>100.7</c:v>
                </c:pt>
                <c:pt idx="250">
                  <c:v>137.9</c:v>
                </c:pt>
                <c:pt idx="251">
                  <c:v>117.15</c:v>
                </c:pt>
                <c:pt idx="252">
                  <c:v>118.8</c:v>
                </c:pt>
                <c:pt idx="253">
                  <c:v>101.8</c:v>
                </c:pt>
                <c:pt idx="254">
                  <c:v>136.80000000000001</c:v>
                </c:pt>
                <c:pt idx="255">
                  <c:v>133.15</c:v>
                </c:pt>
                <c:pt idx="256">
                  <c:v>116.85</c:v>
                </c:pt>
                <c:pt idx="257">
                  <c:v>113.95</c:v>
                </c:pt>
                <c:pt idx="258">
                  <c:v>113.95</c:v>
                </c:pt>
                <c:pt idx="259">
                  <c:v>138.1</c:v>
                </c:pt>
                <c:pt idx="260">
                  <c:v>138.1</c:v>
                </c:pt>
                <c:pt idx="261">
                  <c:v>94.3</c:v>
                </c:pt>
                <c:pt idx="262">
                  <c:v>129.6</c:v>
                </c:pt>
                <c:pt idx="263">
                  <c:v>116.8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871280"/>
        <c:axId val="160871824"/>
      </c:scatterChart>
      <c:valAx>
        <c:axId val="160871280"/>
        <c:scaling>
          <c:orientation val="minMax"/>
          <c:max val="30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871824"/>
        <c:crosses val="autoZero"/>
        <c:crossBetween val="midCat"/>
        <c:majorUnit val="6"/>
      </c:valAx>
      <c:valAx>
        <c:axId val="16087182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871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5.xml"/><Relationship Id="rId7" Type="http://schemas.openxmlformats.org/officeDocument/2006/relationships/image" Target="../media/image2.png"/><Relationship Id="rId12" Type="http://schemas.openxmlformats.org/officeDocument/2006/relationships/image" Target="../media/image6.jp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image" Target="../media/image1.jpg"/><Relationship Id="rId5" Type="http://schemas.openxmlformats.org/officeDocument/2006/relationships/chart" Target="../charts/chart7.xml"/><Relationship Id="rId10" Type="http://schemas.openxmlformats.org/officeDocument/2006/relationships/image" Target="../media/image5.jpg"/><Relationship Id="rId4" Type="http://schemas.openxmlformats.org/officeDocument/2006/relationships/chart" Target="../charts/chart6.xml"/><Relationship Id="rId9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373529</xdr:colOff>
      <xdr:row>3</xdr:row>
      <xdr:rowOff>37353</xdr:rowOff>
    </xdr:from>
    <xdr:to>
      <xdr:col>28</xdr:col>
      <xdr:colOff>449355</xdr:colOff>
      <xdr:row>37</xdr:row>
      <xdr:rowOff>20357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3529" y="672353"/>
          <a:ext cx="7677150" cy="6276975"/>
        </a:xfrm>
        <a:prstGeom prst="rect">
          <a:avLst/>
        </a:prstGeom>
      </xdr:spPr>
    </xdr:pic>
    <xdr:clientData/>
  </xdr:twoCellAnchor>
  <xdr:twoCellAnchor>
    <xdr:from>
      <xdr:col>17</xdr:col>
      <xdr:colOff>393504</xdr:colOff>
      <xdr:row>44</xdr:row>
      <xdr:rowOff>36717</xdr:rowOff>
    </xdr:from>
    <xdr:to>
      <xdr:col>26</xdr:col>
      <xdr:colOff>401052</xdr:colOff>
      <xdr:row>69</xdr:row>
      <xdr:rowOff>70184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390070</xdr:colOff>
      <xdr:row>26</xdr:row>
      <xdr:rowOff>113845</xdr:rowOff>
    </xdr:from>
    <xdr:to>
      <xdr:col>27</xdr:col>
      <xdr:colOff>79374</xdr:colOff>
      <xdr:row>46</xdr:row>
      <xdr:rowOff>79374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57150</xdr:colOff>
      <xdr:row>2</xdr:row>
      <xdr:rowOff>42862</xdr:rowOff>
    </xdr:from>
    <xdr:to>
      <xdr:col>42</xdr:col>
      <xdr:colOff>571500</xdr:colOff>
      <xdr:row>18</xdr:row>
      <xdr:rowOff>23812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114300</xdr:colOff>
      <xdr:row>18</xdr:row>
      <xdr:rowOff>90487</xdr:rowOff>
    </xdr:from>
    <xdr:to>
      <xdr:col>42</xdr:col>
      <xdr:colOff>581025</xdr:colOff>
      <xdr:row>34</xdr:row>
      <xdr:rowOff>71437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133350</xdr:colOff>
      <xdr:row>34</xdr:row>
      <xdr:rowOff>157162</xdr:rowOff>
    </xdr:from>
    <xdr:to>
      <xdr:col>42</xdr:col>
      <xdr:colOff>590550</xdr:colOff>
      <xdr:row>50</xdr:row>
      <xdr:rowOff>138112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161925</xdr:colOff>
      <xdr:row>51</xdr:row>
      <xdr:rowOff>80962</xdr:rowOff>
    </xdr:from>
    <xdr:to>
      <xdr:col>42</xdr:col>
      <xdr:colOff>609600</xdr:colOff>
      <xdr:row>67</xdr:row>
      <xdr:rowOff>80962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180975</xdr:colOff>
      <xdr:row>68</xdr:row>
      <xdr:rowOff>23812</xdr:rowOff>
    </xdr:from>
    <xdr:to>
      <xdr:col>42</xdr:col>
      <xdr:colOff>628650</xdr:colOff>
      <xdr:row>83</xdr:row>
      <xdr:rowOff>33337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441159</xdr:colOff>
      <xdr:row>248</xdr:row>
      <xdr:rowOff>37096</xdr:rowOff>
    </xdr:from>
    <xdr:to>
      <xdr:col>40</xdr:col>
      <xdr:colOff>160421</xdr:colOff>
      <xdr:row>277</xdr:row>
      <xdr:rowOff>60157</xdr:rowOff>
    </xdr:to>
    <xdr:graphicFrame macro="">
      <xdr:nvGraphicFramePr>
        <xdr:cNvPr id="23" name="グラフ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43</xdr:col>
      <xdr:colOff>154782</xdr:colOff>
      <xdr:row>42</xdr:row>
      <xdr:rowOff>83344</xdr:rowOff>
    </xdr:from>
    <xdr:to>
      <xdr:col>53</xdr:col>
      <xdr:colOff>654844</xdr:colOff>
      <xdr:row>69</xdr:row>
      <xdr:rowOff>83184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1063" y="7131844"/>
          <a:ext cx="7405687" cy="4536121"/>
        </a:xfrm>
        <a:prstGeom prst="rect">
          <a:avLst/>
        </a:prstGeom>
      </xdr:spPr>
    </xdr:pic>
    <xdr:clientData/>
  </xdr:twoCellAnchor>
  <xdr:twoCellAnchor editAs="oneCell">
    <xdr:from>
      <xdr:col>54</xdr:col>
      <xdr:colOff>47625</xdr:colOff>
      <xdr:row>42</xdr:row>
      <xdr:rowOff>154782</xdr:rowOff>
    </xdr:from>
    <xdr:to>
      <xdr:col>59</xdr:col>
      <xdr:colOff>476250</xdr:colOff>
      <xdr:row>68</xdr:row>
      <xdr:rowOff>77557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10094" y="7203282"/>
          <a:ext cx="3881437" cy="4280463"/>
        </a:xfrm>
        <a:prstGeom prst="rect">
          <a:avLst/>
        </a:prstGeom>
      </xdr:spPr>
    </xdr:pic>
    <xdr:clientData/>
  </xdr:twoCellAnchor>
  <xdr:twoCellAnchor editAs="oneCell">
    <xdr:from>
      <xdr:col>51</xdr:col>
      <xdr:colOff>428626</xdr:colOff>
      <xdr:row>2</xdr:row>
      <xdr:rowOff>119062</xdr:rowOff>
    </xdr:from>
    <xdr:to>
      <xdr:col>59</xdr:col>
      <xdr:colOff>595313</xdr:colOff>
      <xdr:row>41</xdr:row>
      <xdr:rowOff>162876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19407" y="452437"/>
          <a:ext cx="5691187" cy="6592252"/>
        </a:xfrm>
        <a:prstGeom prst="rect">
          <a:avLst/>
        </a:prstGeom>
      </xdr:spPr>
    </xdr:pic>
    <xdr:clientData/>
  </xdr:twoCellAnchor>
  <xdr:twoCellAnchor editAs="oneCell">
    <xdr:from>
      <xdr:col>43</xdr:col>
      <xdr:colOff>202407</xdr:colOff>
      <xdr:row>2</xdr:row>
      <xdr:rowOff>71438</xdr:rowOff>
    </xdr:from>
    <xdr:to>
      <xdr:col>51</xdr:col>
      <xdr:colOff>261938</xdr:colOff>
      <xdr:row>41</xdr:row>
      <xdr:rowOff>112157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8688" y="404813"/>
          <a:ext cx="5584031" cy="6589157"/>
        </a:xfrm>
        <a:prstGeom prst="rect">
          <a:avLst/>
        </a:prstGeom>
      </xdr:spPr>
    </xdr:pic>
    <xdr:clientData/>
  </xdr:twoCellAnchor>
  <xdr:twoCellAnchor editAs="oneCell">
    <xdr:from>
      <xdr:col>43</xdr:col>
      <xdr:colOff>0</xdr:colOff>
      <xdr:row>72</xdr:row>
      <xdr:rowOff>0</xdr:rowOff>
    </xdr:from>
    <xdr:to>
      <xdr:col>54</xdr:col>
      <xdr:colOff>80962</xdr:colOff>
      <xdr:row>109</xdr:row>
      <xdr:rowOff>85725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66281" y="12108656"/>
          <a:ext cx="7677150" cy="6276975"/>
        </a:xfrm>
        <a:prstGeom prst="rect">
          <a:avLst/>
        </a:prstGeom>
      </xdr:spPr>
    </xdr:pic>
    <xdr:clientData/>
  </xdr:twoCellAnchor>
  <xdr:twoCellAnchor editAs="oneCell">
    <xdr:from>
      <xdr:col>43</xdr:col>
      <xdr:colOff>0</xdr:colOff>
      <xdr:row>112</xdr:row>
      <xdr:rowOff>0</xdr:rowOff>
    </xdr:from>
    <xdr:to>
      <xdr:col>55</xdr:col>
      <xdr:colOff>133350</xdr:colOff>
      <xdr:row>148</xdr:row>
      <xdr:rowOff>95250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66281" y="18799969"/>
          <a:ext cx="8420100" cy="60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16"/>
  <sheetViews>
    <sheetView zoomScale="53" zoomScaleNormal="53" workbookViewId="0">
      <selection activeCell="I26" sqref="I26"/>
    </sheetView>
  </sheetViews>
  <sheetFormatPr defaultRowHeight="13.5" x14ac:dyDescent="0.15"/>
  <cols>
    <col min="1" max="1" width="5.375" customWidth="1"/>
    <col min="2" max="2" width="12.125" customWidth="1"/>
    <col min="3" max="11" width="6.625" customWidth="1"/>
    <col min="12" max="15" width="2.625" customWidth="1"/>
    <col min="16" max="16" width="11.375" customWidth="1"/>
    <col min="17" max="25" width="6.375" customWidth="1"/>
    <col min="26" max="36" width="1.75" customWidth="1"/>
  </cols>
  <sheetData>
    <row r="2" spans="2:25" ht="24" x14ac:dyDescent="0.15">
      <c r="B2" s="1" t="s">
        <v>34</v>
      </c>
      <c r="P2" s="1" t="s">
        <v>0</v>
      </c>
    </row>
    <row r="3" spans="2:25" ht="12" customHeight="1" x14ac:dyDescent="0.15">
      <c r="C3" s="1"/>
      <c r="Q3" s="1"/>
    </row>
    <row r="4" spans="2:25" ht="14.25" x14ac:dyDescent="0.15">
      <c r="B4" t="s">
        <v>95</v>
      </c>
      <c r="P4" s="2"/>
      <c r="Q4" s="3"/>
      <c r="R4" s="3"/>
      <c r="S4" s="3"/>
      <c r="T4" s="3"/>
      <c r="U4" s="4"/>
    </row>
    <row r="5" spans="2:25" ht="14.25" x14ac:dyDescent="0.15">
      <c r="B5" s="5" t="s">
        <v>35</v>
      </c>
      <c r="C5" s="141" t="s">
        <v>36</v>
      </c>
      <c r="D5" s="142"/>
      <c r="E5" s="142"/>
      <c r="F5" s="142"/>
      <c r="G5" s="143"/>
      <c r="H5" s="141" t="s">
        <v>43</v>
      </c>
      <c r="I5" s="142"/>
      <c r="J5" s="142"/>
      <c r="K5" s="143"/>
      <c r="L5" s="67"/>
      <c r="M5" s="67"/>
      <c r="P5" s="5" t="s">
        <v>1</v>
      </c>
      <c r="Q5" s="141" t="s">
        <v>3</v>
      </c>
      <c r="R5" s="142"/>
      <c r="S5" s="142"/>
      <c r="T5" s="142"/>
      <c r="U5" s="143"/>
      <c r="V5" s="141" t="s">
        <v>43</v>
      </c>
      <c r="W5" s="142"/>
      <c r="X5" s="142"/>
      <c r="Y5" s="143"/>
    </row>
    <row r="6" spans="2:25" x14ac:dyDescent="0.15">
      <c r="B6" s="6" t="s">
        <v>8</v>
      </c>
      <c r="C6" s="7" t="s">
        <v>22</v>
      </c>
      <c r="D6" s="7" t="s">
        <v>10</v>
      </c>
      <c r="E6" s="8" t="s">
        <v>41</v>
      </c>
      <c r="F6" s="7" t="s">
        <v>24</v>
      </c>
      <c r="G6" s="7" t="s">
        <v>21</v>
      </c>
      <c r="H6" s="7" t="s">
        <v>47</v>
      </c>
      <c r="I6" s="7" t="s">
        <v>48</v>
      </c>
      <c r="J6" s="8" t="s">
        <v>49</v>
      </c>
      <c r="K6" s="7" t="s">
        <v>51</v>
      </c>
      <c r="L6" s="58"/>
      <c r="M6" s="58"/>
      <c r="P6" s="6" t="s">
        <v>8</v>
      </c>
      <c r="Q6" s="7" t="s">
        <v>9</v>
      </c>
      <c r="R6" s="7" t="s">
        <v>10</v>
      </c>
      <c r="S6" s="8" t="s">
        <v>12</v>
      </c>
      <c r="T6" s="7" t="s">
        <v>14</v>
      </c>
      <c r="U6" s="6" t="s">
        <v>16</v>
      </c>
      <c r="V6" s="7" t="s">
        <v>52</v>
      </c>
      <c r="W6" s="7" t="s">
        <v>48</v>
      </c>
      <c r="X6" s="8" t="s">
        <v>53</v>
      </c>
      <c r="Y6" s="7" t="s">
        <v>50</v>
      </c>
    </row>
    <row r="7" spans="2:25" ht="14.25" x14ac:dyDescent="0.15">
      <c r="B7" s="9">
        <v>1</v>
      </c>
      <c r="C7" s="33">
        <v>8.4499999999999993</v>
      </c>
      <c r="D7" s="33">
        <v>8.0500000000000007</v>
      </c>
      <c r="E7" s="33">
        <v>7.1</v>
      </c>
      <c r="F7" s="33">
        <v>6.55</v>
      </c>
      <c r="G7" s="33">
        <v>11.1</v>
      </c>
      <c r="H7" s="33">
        <v>16.600000000000001</v>
      </c>
      <c r="I7" s="33">
        <v>16.100000000000001</v>
      </c>
      <c r="J7" s="33">
        <v>30.8</v>
      </c>
      <c r="K7" s="33">
        <v>10.199999999999999</v>
      </c>
      <c r="L7" s="61"/>
      <c r="M7" s="61"/>
      <c r="P7" s="9">
        <v>1</v>
      </c>
      <c r="Q7" s="10">
        <v>158.5</v>
      </c>
      <c r="R7" s="10">
        <v>173.05</v>
      </c>
      <c r="S7" s="10">
        <v>217.3</v>
      </c>
      <c r="T7" s="10">
        <v>251.65</v>
      </c>
      <c r="U7" s="11">
        <v>96.6</v>
      </c>
      <c r="V7" s="43">
        <v>55.9</v>
      </c>
      <c r="W7" s="43">
        <v>58.7</v>
      </c>
      <c r="X7" s="43">
        <v>25</v>
      </c>
      <c r="Y7" s="43">
        <v>106</v>
      </c>
    </row>
    <row r="8" spans="2:25" ht="14.25" x14ac:dyDescent="0.15">
      <c r="B8" s="13">
        <v>2</v>
      </c>
      <c r="C8" s="35">
        <v>8.5</v>
      </c>
      <c r="D8" s="35">
        <v>7.55</v>
      </c>
      <c r="E8" s="35">
        <v>6.7</v>
      </c>
      <c r="F8" s="35">
        <v>5.6</v>
      </c>
      <c r="G8" s="35">
        <v>12</v>
      </c>
      <c r="H8" s="35">
        <v>15.1</v>
      </c>
      <c r="I8" s="35">
        <v>16.100000000000001</v>
      </c>
      <c r="J8" s="35">
        <v>29.1</v>
      </c>
      <c r="K8" s="35">
        <v>10.5</v>
      </c>
      <c r="L8" s="61"/>
      <c r="M8" s="61"/>
      <c r="P8" s="13">
        <v>2</v>
      </c>
      <c r="Q8" s="14">
        <v>156.80000000000001</v>
      </c>
      <c r="R8" s="14">
        <v>194.45</v>
      </c>
      <c r="S8" s="14">
        <v>241.65</v>
      </c>
      <c r="T8" s="14">
        <v>334.65</v>
      </c>
      <c r="U8" s="15">
        <v>83.8</v>
      </c>
      <c r="V8" s="17">
        <v>65.099999999999994</v>
      </c>
      <c r="W8" s="17">
        <v>58.7</v>
      </c>
      <c r="X8" s="17">
        <v>26.8</v>
      </c>
      <c r="Y8" s="17">
        <v>100.8</v>
      </c>
    </row>
    <row r="9" spans="2:25" ht="14.25" x14ac:dyDescent="0.15">
      <c r="B9" s="13">
        <v>3</v>
      </c>
      <c r="C9" s="35">
        <v>8.4</v>
      </c>
      <c r="D9" s="35">
        <v>8.15</v>
      </c>
      <c r="E9" s="35">
        <v>7.3</v>
      </c>
      <c r="F9" s="35">
        <v>6.4</v>
      </c>
      <c r="G9" s="35">
        <v>10.4</v>
      </c>
      <c r="H9" s="35">
        <v>14.6</v>
      </c>
      <c r="I9" s="35">
        <v>15.8</v>
      </c>
      <c r="J9" s="35">
        <v>35.700000000000003</v>
      </c>
      <c r="K9" s="35">
        <v>10.5</v>
      </c>
      <c r="L9" s="61"/>
      <c r="M9" s="61"/>
      <c r="P9" s="13">
        <v>3</v>
      </c>
      <c r="Q9" s="14">
        <v>160.19999999999999</v>
      </c>
      <c r="R9" s="14">
        <v>169.2</v>
      </c>
      <c r="S9" s="14">
        <v>206.6</v>
      </c>
      <c r="T9" s="14">
        <v>262.39999999999998</v>
      </c>
      <c r="U9" s="15">
        <v>108.7</v>
      </c>
      <c r="V9" s="17">
        <v>68.7</v>
      </c>
      <c r="W9" s="17">
        <v>60.5</v>
      </c>
      <c r="X9" s="17">
        <v>21.1</v>
      </c>
      <c r="Y9" s="17">
        <v>100.8</v>
      </c>
    </row>
    <row r="10" spans="2:25" ht="14.25" x14ac:dyDescent="0.15">
      <c r="B10" s="13">
        <v>4</v>
      </c>
      <c r="C10" s="35">
        <v>8.5</v>
      </c>
      <c r="D10" s="35">
        <v>8.1</v>
      </c>
      <c r="E10" s="35">
        <v>6.8</v>
      </c>
      <c r="F10" s="35">
        <v>5.95</v>
      </c>
      <c r="G10" s="35">
        <v>10.8</v>
      </c>
      <c r="H10" s="35">
        <v>15.4</v>
      </c>
      <c r="I10" s="35">
        <v>16</v>
      </c>
      <c r="J10" s="35">
        <v>24.7</v>
      </c>
      <c r="K10" s="35">
        <v>10.6</v>
      </c>
      <c r="L10" s="61"/>
      <c r="M10" s="61"/>
      <c r="P10" s="13">
        <v>4</v>
      </c>
      <c r="Q10" s="14">
        <v>156.85</v>
      </c>
      <c r="R10" s="14">
        <v>171.1</v>
      </c>
      <c r="S10" s="14">
        <v>235.2</v>
      </c>
      <c r="T10" s="14">
        <v>299.60000000000002</v>
      </c>
      <c r="U10" s="15">
        <v>101.5</v>
      </c>
      <c r="V10" s="17">
        <v>63</v>
      </c>
      <c r="W10" s="17">
        <v>59.3</v>
      </c>
      <c r="X10" s="17">
        <v>32.799999999999997</v>
      </c>
      <c r="Y10" s="17">
        <v>99.2</v>
      </c>
    </row>
    <row r="11" spans="2:25" ht="14.25" x14ac:dyDescent="0.15">
      <c r="B11" s="13">
        <v>5</v>
      </c>
      <c r="C11" s="35">
        <v>8.1999999999999993</v>
      </c>
      <c r="D11" s="35">
        <v>8.1</v>
      </c>
      <c r="E11" s="35">
        <v>6.7</v>
      </c>
      <c r="F11" s="35">
        <v>5.95</v>
      </c>
      <c r="G11" s="35">
        <v>11.3</v>
      </c>
      <c r="H11" s="35">
        <v>14.4</v>
      </c>
      <c r="I11" s="35">
        <v>15.3</v>
      </c>
      <c r="J11" s="35">
        <v>23.7</v>
      </c>
      <c r="K11" s="35">
        <v>9.5</v>
      </c>
      <c r="L11" s="61"/>
      <c r="M11" s="61"/>
      <c r="P11" s="13">
        <v>5</v>
      </c>
      <c r="Q11" s="14">
        <v>167.3</v>
      </c>
      <c r="R11" s="14">
        <v>171.1</v>
      </c>
      <c r="S11" s="14">
        <v>241.5</v>
      </c>
      <c r="T11" s="14">
        <v>299.60000000000002</v>
      </c>
      <c r="U11" s="15">
        <v>93.5</v>
      </c>
      <c r="V11" s="17">
        <v>70.2</v>
      </c>
      <c r="W11" s="17">
        <v>63.7</v>
      </c>
      <c r="X11" s="17">
        <v>34.5</v>
      </c>
      <c r="Y11" s="17">
        <v>119.9</v>
      </c>
    </row>
    <row r="12" spans="2:25" ht="14.25" x14ac:dyDescent="0.15">
      <c r="B12" s="13">
        <v>6</v>
      </c>
      <c r="C12" s="35">
        <v>8.25</v>
      </c>
      <c r="D12" s="35"/>
      <c r="E12" s="35">
        <v>8.1</v>
      </c>
      <c r="F12" s="35">
        <v>5.4</v>
      </c>
      <c r="G12" s="35">
        <v>11.65</v>
      </c>
      <c r="H12" s="35">
        <v>14.3</v>
      </c>
      <c r="I12" s="35">
        <v>16.8</v>
      </c>
      <c r="J12" s="35">
        <v>24.9</v>
      </c>
      <c r="K12" s="35">
        <v>10.5</v>
      </c>
      <c r="L12" s="61"/>
      <c r="M12" s="61"/>
      <c r="P12" s="13">
        <v>6</v>
      </c>
      <c r="Q12" s="14">
        <v>165.5</v>
      </c>
      <c r="R12" s="17"/>
      <c r="S12" s="14">
        <v>171.1</v>
      </c>
      <c r="T12" s="14">
        <v>357.2</v>
      </c>
      <c r="U12" s="15">
        <v>88.45</v>
      </c>
      <c r="V12" s="17">
        <v>71</v>
      </c>
      <c r="W12" s="17">
        <v>54.8</v>
      </c>
      <c r="X12" s="17">
        <v>32.5</v>
      </c>
      <c r="Y12" s="17">
        <v>100.8</v>
      </c>
    </row>
    <row r="13" spans="2:25" ht="14.25" x14ac:dyDescent="0.15">
      <c r="B13" s="13">
        <v>7</v>
      </c>
      <c r="C13" s="35">
        <v>8.1999999999999993</v>
      </c>
      <c r="D13" s="35"/>
      <c r="E13" s="35">
        <v>6.6</v>
      </c>
      <c r="F13" s="35">
        <v>5.5</v>
      </c>
      <c r="G13" s="35">
        <v>11.25</v>
      </c>
      <c r="H13" s="35">
        <v>15.5</v>
      </c>
      <c r="I13" s="35">
        <v>18.100000000000001</v>
      </c>
      <c r="J13" s="35">
        <v>19.3</v>
      </c>
      <c r="K13" s="35">
        <v>10.1</v>
      </c>
      <c r="L13" s="61"/>
      <c r="M13" s="61"/>
      <c r="P13" s="13">
        <v>7</v>
      </c>
      <c r="Q13" s="14">
        <v>167.4</v>
      </c>
      <c r="R13" s="17"/>
      <c r="S13" s="14">
        <v>248.2</v>
      </c>
      <c r="T13" s="14">
        <v>345.5</v>
      </c>
      <c r="U13" s="15">
        <v>94.25</v>
      </c>
      <c r="V13" s="17">
        <v>62.4</v>
      </c>
      <c r="W13" s="17">
        <v>48.6</v>
      </c>
      <c r="X13" s="17">
        <v>44.4</v>
      </c>
      <c r="Y13" s="17">
        <v>107.9</v>
      </c>
    </row>
    <row r="14" spans="2:25" ht="14.25" x14ac:dyDescent="0.15">
      <c r="B14" s="13">
        <v>8</v>
      </c>
      <c r="C14" s="35">
        <v>8.4</v>
      </c>
      <c r="D14" s="35"/>
      <c r="E14" s="35">
        <v>6.6</v>
      </c>
      <c r="F14" s="35">
        <v>5.85</v>
      </c>
      <c r="G14" s="35">
        <v>10.3</v>
      </c>
      <c r="H14" s="35">
        <v>14.8</v>
      </c>
      <c r="I14" s="35">
        <v>16.600000000000001</v>
      </c>
      <c r="J14" s="35">
        <v>19.2</v>
      </c>
      <c r="K14" s="35">
        <v>10.1</v>
      </c>
      <c r="L14" s="61"/>
      <c r="M14" s="61"/>
      <c r="P14" s="13">
        <v>8</v>
      </c>
      <c r="Q14" s="14">
        <v>160.19999999999999</v>
      </c>
      <c r="R14" s="17"/>
      <c r="S14" s="14">
        <v>248.2</v>
      </c>
      <c r="T14" s="14">
        <v>309</v>
      </c>
      <c r="U14" s="15">
        <v>110.6</v>
      </c>
      <c r="V14" s="17">
        <v>67.2</v>
      </c>
      <c r="W14" s="17">
        <v>55.9</v>
      </c>
      <c r="X14" s="17">
        <v>44.7</v>
      </c>
      <c r="Y14" s="17">
        <v>107.9</v>
      </c>
    </row>
    <row r="15" spans="2:25" ht="14.25" x14ac:dyDescent="0.15">
      <c r="B15" s="13">
        <v>9</v>
      </c>
      <c r="C15" s="35">
        <v>8.3000000000000007</v>
      </c>
      <c r="D15" s="35"/>
      <c r="E15" s="35">
        <v>6.85</v>
      </c>
      <c r="F15" s="35">
        <v>5.5</v>
      </c>
      <c r="G15" s="35">
        <v>10.65</v>
      </c>
      <c r="H15" s="35">
        <v>15.7</v>
      </c>
      <c r="I15" s="35">
        <v>16.3</v>
      </c>
      <c r="J15" s="35">
        <v>19.100000000000001</v>
      </c>
      <c r="K15" s="35">
        <v>11.1</v>
      </c>
      <c r="L15" s="61"/>
      <c r="M15" s="61"/>
      <c r="P15" s="13">
        <v>9</v>
      </c>
      <c r="Q15" s="14">
        <v>163.69999999999999</v>
      </c>
      <c r="R15" s="17"/>
      <c r="S15" s="14">
        <v>232</v>
      </c>
      <c r="T15" s="14">
        <v>345.5</v>
      </c>
      <c r="U15" s="15">
        <v>104.1</v>
      </c>
      <c r="V15" s="17">
        <v>61.1</v>
      </c>
      <c r="W15" s="17">
        <v>57.5</v>
      </c>
      <c r="X15" s="17">
        <v>45</v>
      </c>
      <c r="Y15" s="17">
        <v>91.6</v>
      </c>
    </row>
    <row r="16" spans="2:25" ht="14.25" x14ac:dyDescent="0.15">
      <c r="B16" s="13">
        <v>10</v>
      </c>
      <c r="C16" s="35">
        <v>8.1999999999999993</v>
      </c>
      <c r="D16" s="35"/>
      <c r="E16" s="35">
        <v>7.75</v>
      </c>
      <c r="F16" s="35">
        <v>6</v>
      </c>
      <c r="G16" s="35">
        <v>13.05</v>
      </c>
      <c r="H16" s="35">
        <v>15.8</v>
      </c>
      <c r="I16" s="35">
        <v>14.5</v>
      </c>
      <c r="J16" s="35">
        <v>22.2</v>
      </c>
      <c r="K16" s="35">
        <v>10.1</v>
      </c>
      <c r="L16" s="61"/>
      <c r="M16" s="61"/>
      <c r="P16" s="13">
        <v>10</v>
      </c>
      <c r="Q16" s="14">
        <v>167.3</v>
      </c>
      <c r="R16" s="17"/>
      <c r="S16" s="14">
        <v>185.4</v>
      </c>
      <c r="T16" s="14">
        <v>295.25</v>
      </c>
      <c r="U16" s="15">
        <v>72</v>
      </c>
      <c r="V16" s="17">
        <v>60.5</v>
      </c>
      <c r="W16" s="17">
        <v>69.5</v>
      </c>
      <c r="X16" s="17">
        <v>37.4</v>
      </c>
      <c r="Y16" s="17">
        <v>107.9</v>
      </c>
    </row>
    <row r="17" spans="2:25" ht="14.25" x14ac:dyDescent="0.15">
      <c r="B17" s="13">
        <v>11</v>
      </c>
      <c r="C17" s="35">
        <v>8.5</v>
      </c>
      <c r="D17" s="35"/>
      <c r="E17" s="35">
        <v>7</v>
      </c>
      <c r="F17" s="35">
        <v>5.5</v>
      </c>
      <c r="G17" s="35">
        <v>11.15</v>
      </c>
      <c r="H17" s="35"/>
      <c r="I17" s="35"/>
      <c r="J17" s="35"/>
      <c r="K17" s="35"/>
      <c r="L17" s="61"/>
      <c r="M17" s="61"/>
      <c r="P17" s="13">
        <v>11</v>
      </c>
      <c r="Q17" s="14">
        <v>156.80000000000001</v>
      </c>
      <c r="R17" s="17"/>
      <c r="S17" s="14">
        <v>223</v>
      </c>
      <c r="T17" s="14">
        <v>345.5</v>
      </c>
      <c r="U17" s="15">
        <v>95.8</v>
      </c>
      <c r="V17" s="35"/>
      <c r="W17" s="35"/>
      <c r="X17" s="35"/>
      <c r="Y17" s="35"/>
    </row>
    <row r="18" spans="2:25" ht="15" thickBot="1" x14ac:dyDescent="0.2">
      <c r="B18" s="18">
        <v>12</v>
      </c>
      <c r="C18" s="38">
        <v>8.3000000000000007</v>
      </c>
      <c r="D18" s="38"/>
      <c r="E18" s="38">
        <v>7</v>
      </c>
      <c r="F18" s="38">
        <v>5.3</v>
      </c>
      <c r="G18" s="38">
        <v>11.1</v>
      </c>
      <c r="H18" s="38"/>
      <c r="I18" s="38"/>
      <c r="J18" s="38"/>
      <c r="K18" s="38"/>
      <c r="L18" s="61"/>
      <c r="M18" s="61"/>
      <c r="P18" s="18">
        <v>12</v>
      </c>
      <c r="Q18" s="19">
        <v>163.69999999999999</v>
      </c>
      <c r="R18" s="20"/>
      <c r="S18" s="19">
        <v>223.1</v>
      </c>
      <c r="T18" s="19">
        <v>369.9</v>
      </c>
      <c r="U18" s="21">
        <v>96.6</v>
      </c>
      <c r="V18" s="38"/>
      <c r="W18" s="38"/>
      <c r="X18" s="38"/>
      <c r="Y18" s="38"/>
    </row>
    <row r="19" spans="2:25" ht="15" thickTop="1" x14ac:dyDescent="0.15">
      <c r="B19" s="22" t="s">
        <v>28</v>
      </c>
      <c r="C19" s="40">
        <f t="shared" ref="C19:K19" si="0">AVERAGE(C7:C18)</f>
        <v>8.35</v>
      </c>
      <c r="D19" s="41">
        <f t="shared" si="0"/>
        <v>7.99</v>
      </c>
      <c r="E19" s="41">
        <f t="shared" si="0"/>
        <v>7.041666666666667</v>
      </c>
      <c r="F19" s="41">
        <f t="shared" si="0"/>
        <v>5.7916666666666652</v>
      </c>
      <c r="G19" s="41">
        <f t="shared" si="0"/>
        <v>11.229166666666666</v>
      </c>
      <c r="H19" s="40">
        <f t="shared" si="0"/>
        <v>15.220000000000002</v>
      </c>
      <c r="I19" s="41">
        <f t="shared" si="0"/>
        <v>16.16</v>
      </c>
      <c r="J19" s="41">
        <f t="shared" si="0"/>
        <v>24.869999999999997</v>
      </c>
      <c r="K19" s="41">
        <f t="shared" si="0"/>
        <v>10.319999999999997</v>
      </c>
      <c r="L19" s="65"/>
      <c r="M19" s="65"/>
      <c r="P19" s="22" t="s">
        <v>28</v>
      </c>
      <c r="Q19" s="40">
        <f t="shared" ref="Q19:Y19" si="1">AVERAGE(Q7:Q18)</f>
        <v>162.02083333333334</v>
      </c>
      <c r="R19" s="41">
        <f t="shared" si="1"/>
        <v>175.78000000000003</v>
      </c>
      <c r="S19" s="41">
        <f t="shared" si="1"/>
        <v>222.77083333333334</v>
      </c>
      <c r="T19" s="41">
        <f t="shared" si="1"/>
        <v>317.97916666666669</v>
      </c>
      <c r="U19" s="73">
        <f t="shared" si="1"/>
        <v>95.49166666666666</v>
      </c>
      <c r="V19" s="40">
        <f t="shared" si="1"/>
        <v>64.510000000000005</v>
      </c>
      <c r="W19" s="41">
        <f t="shared" si="1"/>
        <v>58.720000000000006</v>
      </c>
      <c r="X19" s="41">
        <f t="shared" si="1"/>
        <v>34.42</v>
      </c>
      <c r="Y19" s="41">
        <f t="shared" si="1"/>
        <v>104.28</v>
      </c>
    </row>
    <row r="20" spans="2:25" ht="14.25" x14ac:dyDescent="0.15">
      <c r="B20" s="26" t="s">
        <v>30</v>
      </c>
      <c r="C20" s="27">
        <f t="shared" ref="C20:K20" si="2">STDEV(C7:C18)</f>
        <v>0.12247448713915907</v>
      </c>
      <c r="D20" s="28">
        <f t="shared" si="2"/>
        <v>0.24849547279578366</v>
      </c>
      <c r="E20" s="28">
        <f t="shared" si="2"/>
        <v>0.46847592997900855</v>
      </c>
      <c r="F20" s="28">
        <f t="shared" si="2"/>
        <v>0.39648073054937955</v>
      </c>
      <c r="G20" s="28">
        <f t="shared" si="2"/>
        <v>0.75089592951999484</v>
      </c>
      <c r="H20" s="27">
        <f t="shared" si="2"/>
        <v>0.7208020224413606</v>
      </c>
      <c r="I20" s="28">
        <f t="shared" si="2"/>
        <v>0.94539821121989565</v>
      </c>
      <c r="J20" s="28">
        <f t="shared" si="2"/>
        <v>5.5311341011084325</v>
      </c>
      <c r="K20" s="28">
        <f t="shared" si="2"/>
        <v>0.42373996218855203</v>
      </c>
      <c r="L20" s="66"/>
      <c r="M20" s="66"/>
      <c r="P20" s="26" t="s">
        <v>30</v>
      </c>
      <c r="Q20" s="27">
        <f t="shared" ref="Q20:Y20" si="3">STDEV(Q7:Q18)</f>
        <v>4.2926712563567602</v>
      </c>
      <c r="R20" s="28">
        <f t="shared" si="3"/>
        <v>10.525243465117562</v>
      </c>
      <c r="S20" s="28">
        <f t="shared" si="3"/>
        <v>24.491542680663976</v>
      </c>
      <c r="T20" s="28">
        <f t="shared" si="3"/>
        <v>37.593014694060599</v>
      </c>
      <c r="U20" s="29">
        <f t="shared" si="3"/>
        <v>10.698870656912133</v>
      </c>
      <c r="V20" s="47">
        <f t="shared" si="3"/>
        <v>4.809816351310447</v>
      </c>
      <c r="W20" s="48">
        <f t="shared" si="3"/>
        <v>5.4948056279443485</v>
      </c>
      <c r="X20" s="48">
        <f t="shared" si="3"/>
        <v>8.5416365853128866</v>
      </c>
      <c r="Y20" s="48">
        <f t="shared" si="3"/>
        <v>7.5216428465536147</v>
      </c>
    </row>
    <row r="21" spans="2:25" ht="14.25" x14ac:dyDescent="0.15">
      <c r="B21" s="30" t="s">
        <v>32</v>
      </c>
      <c r="C21" s="42">
        <f t="shared" ref="C21:K21" si="4">C19+C20*2</f>
        <v>8.5949489742783172</v>
      </c>
      <c r="D21" s="42">
        <f t="shared" si="4"/>
        <v>8.4869909455915682</v>
      </c>
      <c r="E21" s="42">
        <f t="shared" si="4"/>
        <v>7.9786185266246843</v>
      </c>
      <c r="F21" s="42">
        <f t="shared" si="4"/>
        <v>6.5846281277654244</v>
      </c>
      <c r="G21" s="42">
        <f t="shared" si="4"/>
        <v>12.730958525706656</v>
      </c>
      <c r="H21" s="42">
        <f t="shared" si="4"/>
        <v>16.661604044882722</v>
      </c>
      <c r="I21" s="42">
        <f t="shared" si="4"/>
        <v>18.050796422439792</v>
      </c>
      <c r="J21" s="42">
        <f t="shared" si="4"/>
        <v>35.932268202216861</v>
      </c>
      <c r="K21" s="42">
        <f t="shared" si="4"/>
        <v>11.167479924377101</v>
      </c>
      <c r="L21" s="52"/>
      <c r="M21" s="52"/>
      <c r="P21" s="30" t="s">
        <v>32</v>
      </c>
      <c r="Q21" s="31">
        <f t="shared" ref="Q21:Y21" si="5">Q19+Q20*2</f>
        <v>170.60617584604685</v>
      </c>
      <c r="R21" s="31">
        <f t="shared" si="5"/>
        <v>196.83048693023517</v>
      </c>
      <c r="S21" s="31">
        <f t="shared" si="5"/>
        <v>271.75391869466131</v>
      </c>
      <c r="T21" s="31">
        <f t="shared" si="5"/>
        <v>393.16519605478788</v>
      </c>
      <c r="U21" s="32">
        <f t="shared" si="5"/>
        <v>116.88940798049093</v>
      </c>
      <c r="V21" s="31">
        <f t="shared" si="5"/>
        <v>74.129632702620896</v>
      </c>
      <c r="W21" s="31">
        <f t="shared" si="5"/>
        <v>69.709611255888703</v>
      </c>
      <c r="X21" s="31">
        <f t="shared" si="5"/>
        <v>51.503273170625775</v>
      </c>
      <c r="Y21" s="31">
        <f t="shared" si="5"/>
        <v>119.32328569310724</v>
      </c>
    </row>
    <row r="22" spans="2:25" ht="14.25" x14ac:dyDescent="0.15">
      <c r="B22" s="30" t="s">
        <v>33</v>
      </c>
      <c r="C22" s="42">
        <f t="shared" ref="C22:K22" si="6">C19-C20*2</f>
        <v>8.1050510257216821</v>
      </c>
      <c r="D22" s="42">
        <f t="shared" si="6"/>
        <v>7.4930090544084331</v>
      </c>
      <c r="E22" s="42">
        <f t="shared" si="6"/>
        <v>6.1047148067086496</v>
      </c>
      <c r="F22" s="42">
        <f t="shared" si="6"/>
        <v>4.998705205567906</v>
      </c>
      <c r="G22" s="42">
        <f t="shared" si="6"/>
        <v>9.7273748076266759</v>
      </c>
      <c r="H22" s="42">
        <f t="shared" si="6"/>
        <v>13.778395955117281</v>
      </c>
      <c r="I22" s="42">
        <f t="shared" si="6"/>
        <v>14.269203577560209</v>
      </c>
      <c r="J22" s="42">
        <f t="shared" si="6"/>
        <v>13.807731797783132</v>
      </c>
      <c r="K22" s="42">
        <f t="shared" si="6"/>
        <v>9.4725200756228922</v>
      </c>
      <c r="L22" s="52"/>
      <c r="M22" s="52"/>
      <c r="P22" s="30" t="s">
        <v>33</v>
      </c>
      <c r="Q22" s="31">
        <f t="shared" ref="Q22:Y22" si="7">Q19-Q20*2</f>
        <v>153.43549082061983</v>
      </c>
      <c r="R22" s="31">
        <f t="shared" si="7"/>
        <v>154.72951306976489</v>
      </c>
      <c r="S22" s="31">
        <f t="shared" si="7"/>
        <v>173.78774797200538</v>
      </c>
      <c r="T22" s="31">
        <f t="shared" si="7"/>
        <v>242.79313727854549</v>
      </c>
      <c r="U22" s="32">
        <f t="shared" si="7"/>
        <v>74.09392535284239</v>
      </c>
      <c r="V22" s="31">
        <f t="shared" si="7"/>
        <v>54.890367297379115</v>
      </c>
      <c r="W22" s="31">
        <f t="shared" si="7"/>
        <v>47.730388744111309</v>
      </c>
      <c r="X22" s="31">
        <f t="shared" si="7"/>
        <v>17.336726829374228</v>
      </c>
      <c r="Y22" s="31">
        <f t="shared" si="7"/>
        <v>89.236714306892765</v>
      </c>
    </row>
    <row r="27" spans="2:25" x14ac:dyDescent="0.15">
      <c r="B27" t="s">
        <v>96</v>
      </c>
    </row>
    <row r="28" spans="2:25" ht="14.25" x14ac:dyDescent="0.15">
      <c r="B28" s="5" t="s">
        <v>37</v>
      </c>
      <c r="C28" s="141" t="s">
        <v>2</v>
      </c>
      <c r="D28" s="142"/>
      <c r="E28" s="142"/>
      <c r="F28" s="142"/>
      <c r="G28" s="143"/>
      <c r="H28" s="67"/>
      <c r="I28" s="67"/>
      <c r="J28" s="67"/>
      <c r="K28" s="67"/>
      <c r="L28" s="67"/>
      <c r="M28" s="67"/>
      <c r="P28" s="5" t="s">
        <v>4</v>
      </c>
      <c r="Q28" s="141" t="s">
        <v>3</v>
      </c>
      <c r="R28" s="142"/>
      <c r="S28" s="142"/>
      <c r="T28" s="142"/>
      <c r="U28" s="143"/>
    </row>
    <row r="29" spans="2:25" x14ac:dyDescent="0.15">
      <c r="B29" s="6" t="s">
        <v>8</v>
      </c>
      <c r="C29" s="7" t="s">
        <v>9</v>
      </c>
      <c r="D29" s="7" t="s">
        <v>26</v>
      </c>
      <c r="E29" s="8" t="s">
        <v>11</v>
      </c>
      <c r="F29" s="7" t="s">
        <v>13</v>
      </c>
      <c r="G29" s="7" t="s">
        <v>21</v>
      </c>
      <c r="H29" s="58"/>
      <c r="I29" s="58"/>
      <c r="J29" s="58"/>
      <c r="K29" s="58"/>
      <c r="L29" s="58"/>
      <c r="M29" s="58"/>
      <c r="P29" s="6" t="s">
        <v>8</v>
      </c>
      <c r="Q29" s="7" t="s">
        <v>17</v>
      </c>
      <c r="R29" s="7" t="s">
        <v>10</v>
      </c>
      <c r="S29" s="8" t="s">
        <v>12</v>
      </c>
      <c r="T29" s="7" t="s">
        <v>13</v>
      </c>
      <c r="U29" s="6" t="s">
        <v>15</v>
      </c>
    </row>
    <row r="30" spans="2:25" ht="14.25" x14ac:dyDescent="0.15">
      <c r="B30" s="9">
        <v>1</v>
      </c>
      <c r="C30" s="33">
        <v>16.05</v>
      </c>
      <c r="D30" s="33">
        <v>11.2</v>
      </c>
      <c r="E30" s="33">
        <v>11.3</v>
      </c>
      <c r="F30" s="33">
        <v>11.4</v>
      </c>
      <c r="G30" s="33">
        <v>10.1</v>
      </c>
      <c r="H30" s="61"/>
      <c r="I30" s="61"/>
      <c r="J30" s="61"/>
      <c r="K30" s="61"/>
      <c r="L30" s="61"/>
      <c r="M30" s="61"/>
      <c r="P30" s="9">
        <v>1</v>
      </c>
      <c r="Q30" s="11">
        <v>39.950000000000003</v>
      </c>
      <c r="R30" s="11">
        <v>95.05</v>
      </c>
      <c r="S30" s="11">
        <v>92.8</v>
      </c>
      <c r="T30" s="11">
        <v>90.7</v>
      </c>
      <c r="U30" s="11">
        <v>124.5</v>
      </c>
    </row>
    <row r="31" spans="2:25" ht="14.25" x14ac:dyDescent="0.15">
      <c r="B31" s="13">
        <v>2</v>
      </c>
      <c r="C31" s="35">
        <v>15.95</v>
      </c>
      <c r="D31" s="35">
        <v>10.8</v>
      </c>
      <c r="E31" s="35">
        <v>9.85</v>
      </c>
      <c r="F31" s="35">
        <v>9.35</v>
      </c>
      <c r="G31" s="35">
        <v>10.9</v>
      </c>
      <c r="H31" s="61"/>
      <c r="I31" s="61"/>
      <c r="J31" s="61"/>
      <c r="K31" s="61"/>
      <c r="L31" s="61"/>
      <c r="M31" s="61"/>
      <c r="P31" s="13">
        <v>2</v>
      </c>
      <c r="Q31" s="15">
        <v>40.4</v>
      </c>
      <c r="R31" s="15">
        <v>104.5</v>
      </c>
      <c r="S31" s="15">
        <v>132.94999999999999</v>
      </c>
      <c r="T31" s="15">
        <v>152.35</v>
      </c>
      <c r="U31" s="15">
        <v>102</v>
      </c>
    </row>
    <row r="32" spans="2:25" ht="14.25" x14ac:dyDescent="0.15">
      <c r="B32" s="13">
        <v>3</v>
      </c>
      <c r="C32" s="35">
        <v>16.2</v>
      </c>
      <c r="D32" s="35">
        <v>11.15</v>
      </c>
      <c r="E32" s="35">
        <v>9.6999999999999993</v>
      </c>
      <c r="F32" s="35">
        <v>9.25</v>
      </c>
      <c r="G32" s="35">
        <v>9.5500000000000007</v>
      </c>
      <c r="H32" s="61"/>
      <c r="I32" s="61"/>
      <c r="J32" s="61"/>
      <c r="K32" s="61"/>
      <c r="L32" s="61"/>
      <c r="M32" s="61"/>
      <c r="P32" s="13">
        <v>3</v>
      </c>
      <c r="Q32" s="15">
        <v>39.200000000000003</v>
      </c>
      <c r="R32" s="15">
        <v>96.15</v>
      </c>
      <c r="S32" s="15">
        <v>138.4</v>
      </c>
      <c r="T32" s="15">
        <v>156.69999999999999</v>
      </c>
      <c r="U32" s="15">
        <v>144.15</v>
      </c>
    </row>
    <row r="33" spans="2:21" ht="14.25" x14ac:dyDescent="0.15">
      <c r="B33" s="13">
        <v>4</v>
      </c>
      <c r="C33" s="35">
        <v>16.100000000000001</v>
      </c>
      <c r="D33" s="35">
        <v>10.95</v>
      </c>
      <c r="E33" s="35">
        <v>10.4</v>
      </c>
      <c r="F33" s="35">
        <v>9.8000000000000007</v>
      </c>
      <c r="G33" s="35">
        <v>9.9499999999999993</v>
      </c>
      <c r="H33" s="61"/>
      <c r="I33" s="61"/>
      <c r="J33" s="61"/>
      <c r="K33" s="61"/>
      <c r="L33" s="61"/>
      <c r="M33" s="61"/>
      <c r="P33" s="13">
        <v>4</v>
      </c>
      <c r="Q33" s="15">
        <v>39.700000000000003</v>
      </c>
      <c r="R33" s="15">
        <v>100.8</v>
      </c>
      <c r="S33" s="15">
        <v>115.3</v>
      </c>
      <c r="T33" s="15">
        <v>134.69999999999999</v>
      </c>
      <c r="U33" s="15">
        <v>129.5</v>
      </c>
    </row>
    <row r="34" spans="2:21" ht="14.25" x14ac:dyDescent="0.15">
      <c r="B34" s="13">
        <v>5</v>
      </c>
      <c r="C34" s="35">
        <v>15.2</v>
      </c>
      <c r="D34" s="35">
        <v>11.25</v>
      </c>
      <c r="E34" s="35">
        <v>10.3</v>
      </c>
      <c r="F34" s="35">
        <v>10.3</v>
      </c>
      <c r="G34" s="35">
        <v>10.4</v>
      </c>
      <c r="H34" s="61"/>
      <c r="I34" s="61"/>
      <c r="J34" s="61"/>
      <c r="K34" s="61"/>
      <c r="L34" s="61"/>
      <c r="M34" s="61"/>
      <c r="P34" s="13">
        <v>5</v>
      </c>
      <c r="Q34" s="15">
        <v>44.1</v>
      </c>
      <c r="R34" s="15">
        <v>93.9</v>
      </c>
      <c r="S34" s="15">
        <v>118.3</v>
      </c>
      <c r="T34" s="15">
        <v>118.3</v>
      </c>
      <c r="U34" s="15">
        <v>115.3</v>
      </c>
    </row>
    <row r="35" spans="2:21" ht="14.25" x14ac:dyDescent="0.15">
      <c r="B35" s="13">
        <v>6</v>
      </c>
      <c r="C35" s="35">
        <v>16</v>
      </c>
      <c r="D35" s="35"/>
      <c r="E35" s="35">
        <v>11.25</v>
      </c>
      <c r="F35" s="35">
        <v>9.4</v>
      </c>
      <c r="G35" s="35">
        <v>10.5</v>
      </c>
      <c r="H35" s="61"/>
      <c r="I35" s="61"/>
      <c r="J35" s="61"/>
      <c r="K35" s="61"/>
      <c r="L35" s="61"/>
      <c r="M35" s="61"/>
      <c r="P35" s="13">
        <v>6</v>
      </c>
      <c r="Q35" s="15">
        <v>40.15</v>
      </c>
      <c r="R35" s="17"/>
      <c r="S35" s="15">
        <v>93.9</v>
      </c>
      <c r="T35" s="15">
        <v>150.19999999999999</v>
      </c>
      <c r="U35" s="15">
        <v>112.5</v>
      </c>
    </row>
    <row r="36" spans="2:21" ht="14.25" x14ac:dyDescent="0.15">
      <c r="B36" s="13">
        <v>7</v>
      </c>
      <c r="C36" s="35">
        <v>14.8</v>
      </c>
      <c r="D36" s="35"/>
      <c r="E36" s="35">
        <v>10.3</v>
      </c>
      <c r="F36" s="35">
        <v>9.4</v>
      </c>
      <c r="G36" s="35">
        <v>10.35</v>
      </c>
      <c r="H36" s="61"/>
      <c r="I36" s="61"/>
      <c r="J36" s="61"/>
      <c r="K36" s="61"/>
      <c r="L36" s="61"/>
      <c r="M36" s="61"/>
      <c r="P36" s="13">
        <v>7</v>
      </c>
      <c r="Q36" s="15">
        <v>46.3</v>
      </c>
      <c r="R36" s="17"/>
      <c r="S36" s="15">
        <v>118.3</v>
      </c>
      <c r="T36" s="15">
        <v>150.19999999999999</v>
      </c>
      <c r="U36" s="15">
        <v>116.8</v>
      </c>
    </row>
    <row r="37" spans="2:21" ht="14.25" x14ac:dyDescent="0.15">
      <c r="B37" s="13">
        <v>8</v>
      </c>
      <c r="C37" s="35">
        <v>15.25</v>
      </c>
      <c r="D37" s="35"/>
      <c r="E37" s="35">
        <v>9.4</v>
      </c>
      <c r="F37" s="35">
        <v>10.050000000000001</v>
      </c>
      <c r="G37" s="35">
        <v>9.9</v>
      </c>
      <c r="H37" s="61"/>
      <c r="I37" s="61"/>
      <c r="J37" s="61"/>
      <c r="K37" s="61"/>
      <c r="L37" s="61"/>
      <c r="M37" s="61"/>
      <c r="P37" s="13">
        <v>8</v>
      </c>
      <c r="Q37" s="15">
        <v>43.85</v>
      </c>
      <c r="R37" s="17"/>
      <c r="S37" s="15">
        <v>150.19999999999999</v>
      </c>
      <c r="T37" s="15">
        <v>126.15</v>
      </c>
      <c r="U37" s="15">
        <v>131.19999999999999</v>
      </c>
    </row>
    <row r="38" spans="2:21" ht="14.25" x14ac:dyDescent="0.15">
      <c r="B38" s="13">
        <v>9</v>
      </c>
      <c r="C38" s="35">
        <v>15.85</v>
      </c>
      <c r="D38" s="35"/>
      <c r="E38" s="35">
        <v>9.15</v>
      </c>
      <c r="F38" s="35">
        <v>9.9</v>
      </c>
      <c r="G38" s="35">
        <v>9.5500000000000007</v>
      </c>
      <c r="H38" s="61"/>
      <c r="I38" s="61"/>
      <c r="J38" s="61"/>
      <c r="K38" s="61"/>
      <c r="L38" s="61"/>
      <c r="M38" s="61"/>
      <c r="P38" s="13">
        <v>9</v>
      </c>
      <c r="Q38" s="15">
        <v>40.85</v>
      </c>
      <c r="R38" s="17"/>
      <c r="S38" s="15">
        <v>161.19999999999999</v>
      </c>
      <c r="T38" s="15">
        <v>131.19999999999999</v>
      </c>
      <c r="U38" s="15">
        <v>144.15</v>
      </c>
    </row>
    <row r="39" spans="2:21" ht="14.25" x14ac:dyDescent="0.15">
      <c r="B39" s="13">
        <v>10</v>
      </c>
      <c r="C39" s="35">
        <v>14.8</v>
      </c>
      <c r="D39" s="35"/>
      <c r="E39" s="35">
        <v>10.4</v>
      </c>
      <c r="F39" s="35">
        <v>9.9</v>
      </c>
      <c r="G39" s="35">
        <v>11.25</v>
      </c>
      <c r="H39" s="61"/>
      <c r="I39" s="61"/>
      <c r="J39" s="61"/>
      <c r="K39" s="61"/>
      <c r="L39" s="61"/>
      <c r="M39" s="61"/>
      <c r="P39" s="13">
        <v>10</v>
      </c>
      <c r="Q39" s="15">
        <v>46.35</v>
      </c>
      <c r="R39" s="17"/>
      <c r="S39" s="15">
        <v>115.3</v>
      </c>
      <c r="T39" s="15">
        <v>131.19999999999999</v>
      </c>
      <c r="U39" s="15">
        <v>93.9</v>
      </c>
    </row>
    <row r="40" spans="2:21" ht="14.25" x14ac:dyDescent="0.15">
      <c r="B40" s="13">
        <v>11</v>
      </c>
      <c r="C40" s="35">
        <v>15.5</v>
      </c>
      <c r="D40" s="35"/>
      <c r="E40" s="35">
        <v>9.35</v>
      </c>
      <c r="F40" s="35">
        <v>9.1</v>
      </c>
      <c r="G40" s="35">
        <v>9.75</v>
      </c>
      <c r="H40" s="61"/>
      <c r="I40" s="61"/>
      <c r="J40" s="61"/>
      <c r="K40" s="61"/>
      <c r="L40" s="61"/>
      <c r="M40" s="61"/>
      <c r="P40" s="13">
        <v>11</v>
      </c>
      <c r="Q40" s="15">
        <v>42.6</v>
      </c>
      <c r="R40" s="17"/>
      <c r="S40" s="15">
        <v>152.35</v>
      </c>
      <c r="T40" s="15">
        <v>163.6</v>
      </c>
      <c r="U40" s="15">
        <v>136.55000000000001</v>
      </c>
    </row>
    <row r="41" spans="2:21" ht="15" thickBot="1" x14ac:dyDescent="0.2">
      <c r="B41" s="18">
        <v>12</v>
      </c>
      <c r="C41" s="38">
        <v>15.15</v>
      </c>
      <c r="D41" s="38"/>
      <c r="E41" s="38">
        <v>8.9</v>
      </c>
      <c r="F41" s="38">
        <v>9.25</v>
      </c>
      <c r="G41" s="38">
        <v>10.050000000000001</v>
      </c>
      <c r="H41" s="61"/>
      <c r="I41" s="61"/>
      <c r="J41" s="61"/>
      <c r="K41" s="61"/>
      <c r="L41" s="61"/>
      <c r="M41" s="61"/>
      <c r="P41" s="18">
        <v>12</v>
      </c>
      <c r="Q41" s="21">
        <v>44.4</v>
      </c>
      <c r="R41" s="20"/>
      <c r="S41" s="21">
        <v>173.4</v>
      </c>
      <c r="T41" s="21">
        <v>156.69999999999999</v>
      </c>
      <c r="U41" s="21">
        <v>126.15</v>
      </c>
    </row>
    <row r="42" spans="2:21" ht="15" thickTop="1" x14ac:dyDescent="0.15">
      <c r="B42" s="22" t="s">
        <v>28</v>
      </c>
      <c r="C42" s="40">
        <f>AVERAGE(C30:C41)</f>
        <v>15.570833333333335</v>
      </c>
      <c r="D42" s="41">
        <f>AVERAGE(D30:D41)</f>
        <v>11.069999999999999</v>
      </c>
      <c r="E42" s="41">
        <f>AVERAGE(E30:E41)</f>
        <v>10.025</v>
      </c>
      <c r="F42" s="41">
        <f>AVERAGE(F30:F41)</f>
        <v>9.7583333333333329</v>
      </c>
      <c r="G42" s="41">
        <f>AVERAGE(G30:G41)</f>
        <v>10.1875</v>
      </c>
      <c r="H42" s="65"/>
      <c r="I42" s="65"/>
      <c r="J42" s="65"/>
      <c r="K42" s="65"/>
      <c r="L42" s="65"/>
      <c r="M42" s="65"/>
      <c r="P42" s="22" t="s">
        <v>28</v>
      </c>
      <c r="Q42" s="23">
        <f>AVERAGE(Q30:Q41)</f>
        <v>42.32083333333334</v>
      </c>
      <c r="R42" s="24">
        <f>AVERAGE(R30:R41)</f>
        <v>98.080000000000013</v>
      </c>
      <c r="S42" s="24">
        <f>AVERAGE(S30:S41)</f>
        <v>130.19999999999999</v>
      </c>
      <c r="T42" s="24">
        <f>AVERAGE(T30:T41)</f>
        <v>138.50000000000003</v>
      </c>
      <c r="U42" s="25">
        <f>AVERAGE(U30:U41)</f>
        <v>123.05833333333334</v>
      </c>
    </row>
    <row r="43" spans="2:21" ht="14.25" x14ac:dyDescent="0.15">
      <c r="B43" s="26" t="s">
        <v>30</v>
      </c>
      <c r="C43" s="27">
        <f>STDEV(C30:C41)</f>
        <v>0.51542494971419328</v>
      </c>
      <c r="D43" s="28">
        <f>STDEV(D30:D41)</f>
        <v>0.18907670401189017</v>
      </c>
      <c r="E43" s="28">
        <f>STDEV(E30:E41)</f>
        <v>0.77298124168701554</v>
      </c>
      <c r="F43" s="28">
        <f>STDEV(F30:F41)</f>
        <v>0.63883179367190301</v>
      </c>
      <c r="G43" s="28">
        <f>STDEV(G30:G41)</f>
        <v>0.52010706939664209</v>
      </c>
      <c r="H43" s="66"/>
      <c r="I43" s="66"/>
      <c r="J43" s="66"/>
      <c r="K43" s="66"/>
      <c r="L43" s="66"/>
      <c r="M43" s="66"/>
      <c r="P43" s="26" t="s">
        <v>29</v>
      </c>
      <c r="Q43" s="27">
        <f>STDEV(Q30:Q41)</f>
        <v>2.6071107600467442</v>
      </c>
      <c r="R43" s="28">
        <f>STDEV(R30:R41)</f>
        <v>4.4439003139134412</v>
      </c>
      <c r="S43" s="28">
        <f>STDEV(S30:S41)</f>
        <v>25.648595566725536</v>
      </c>
      <c r="T43" s="28">
        <f>STDEV(T30:T41)</f>
        <v>20.724414675361867</v>
      </c>
      <c r="U43" s="29">
        <f>STDEV(U30:U41)</f>
        <v>15.654389935172265</v>
      </c>
    </row>
    <row r="44" spans="2:21" ht="14.25" x14ac:dyDescent="0.15">
      <c r="B44" s="30" t="s">
        <v>32</v>
      </c>
      <c r="C44" s="42">
        <f>C42+C43*2</f>
        <v>16.601683232761722</v>
      </c>
      <c r="D44" s="42">
        <f>D42+D43*2</f>
        <v>11.44815340802378</v>
      </c>
      <c r="E44" s="42">
        <f>E42+E43*2</f>
        <v>11.570962483374032</v>
      </c>
      <c r="F44" s="42">
        <f>F42+F43*2</f>
        <v>11.035996920677139</v>
      </c>
      <c r="G44" s="42">
        <f>G42+G43*2</f>
        <v>11.227714138793285</v>
      </c>
      <c r="H44" s="52"/>
      <c r="I44" s="52"/>
      <c r="J44" s="52"/>
      <c r="K44" s="52"/>
      <c r="L44" s="52"/>
      <c r="M44" s="52"/>
      <c r="P44" s="30" t="s">
        <v>32</v>
      </c>
      <c r="Q44" s="31">
        <f>Q42+Q43*2</f>
        <v>47.535054853426828</v>
      </c>
      <c r="R44" s="31">
        <f>R42+R43*2</f>
        <v>106.96780062782689</v>
      </c>
      <c r="S44" s="31">
        <f>S42+S43*2</f>
        <v>181.49719113345105</v>
      </c>
      <c r="T44" s="31">
        <f>T42+T43*2</f>
        <v>179.94882935072377</v>
      </c>
      <c r="U44" s="32">
        <f>U42+U43*2</f>
        <v>154.36711320367786</v>
      </c>
    </row>
    <row r="45" spans="2:21" ht="14.25" x14ac:dyDescent="0.15">
      <c r="B45" s="30" t="s">
        <v>33</v>
      </c>
      <c r="C45" s="42">
        <f>C42-C43*2</f>
        <v>14.539983433904949</v>
      </c>
      <c r="D45" s="42">
        <f>D42-D43*2</f>
        <v>10.691846591976217</v>
      </c>
      <c r="E45" s="42">
        <f>E42-E43*2</f>
        <v>8.4790375166259686</v>
      </c>
      <c r="F45" s="42">
        <f>F42-F43*2</f>
        <v>8.4806697459895268</v>
      </c>
      <c r="G45" s="42">
        <f>G42-G43*2</f>
        <v>9.1472858612067149</v>
      </c>
      <c r="H45" s="52"/>
      <c r="I45" s="52"/>
      <c r="J45" s="52"/>
      <c r="K45" s="52"/>
      <c r="L45" s="52"/>
      <c r="M45" s="52"/>
      <c r="P45" s="30" t="s">
        <v>33</v>
      </c>
      <c r="Q45" s="31">
        <f>Q42-Q43*2</f>
        <v>37.106611813239851</v>
      </c>
      <c r="R45" s="31">
        <f>R42-R43*2</f>
        <v>89.192199372173135</v>
      </c>
      <c r="S45" s="31">
        <f>S42-S43*2</f>
        <v>78.902808866548924</v>
      </c>
      <c r="T45" s="31">
        <f>T42-T43*2</f>
        <v>97.051170649276287</v>
      </c>
      <c r="U45" s="32">
        <f>U42-U43*2</f>
        <v>91.749553462988814</v>
      </c>
    </row>
    <row r="50" spans="2:21" x14ac:dyDescent="0.15">
      <c r="B50" t="s">
        <v>97</v>
      </c>
    </row>
    <row r="51" spans="2:21" ht="14.25" x14ac:dyDescent="0.15">
      <c r="B51" s="5" t="s">
        <v>38</v>
      </c>
      <c r="C51" s="141" t="s">
        <v>36</v>
      </c>
      <c r="D51" s="142"/>
      <c r="E51" s="142"/>
      <c r="F51" s="142"/>
      <c r="G51" s="143"/>
      <c r="H51" s="67"/>
      <c r="I51" s="67"/>
      <c r="J51" s="67"/>
      <c r="K51" s="67"/>
      <c r="L51" s="67"/>
      <c r="M51" s="67"/>
      <c r="P51" s="5" t="s">
        <v>5</v>
      </c>
      <c r="Q51" s="141" t="s">
        <v>2</v>
      </c>
      <c r="R51" s="142"/>
      <c r="S51" s="142"/>
      <c r="T51" s="142"/>
      <c r="U51" s="143"/>
    </row>
    <row r="52" spans="2:21" x14ac:dyDescent="0.15">
      <c r="B52" s="6" t="s">
        <v>8</v>
      </c>
      <c r="C52" s="7" t="s">
        <v>22</v>
      </c>
      <c r="D52" s="7" t="s">
        <v>26</v>
      </c>
      <c r="E52" s="8" t="s">
        <v>12</v>
      </c>
      <c r="F52" s="7" t="s">
        <v>24</v>
      </c>
      <c r="G52" s="7" t="s">
        <v>21</v>
      </c>
      <c r="H52" s="58"/>
      <c r="I52" s="58"/>
      <c r="J52" s="58"/>
      <c r="K52" s="58"/>
      <c r="L52" s="58"/>
      <c r="M52" s="58"/>
      <c r="P52" s="6" t="s">
        <v>8</v>
      </c>
      <c r="Q52" s="7" t="s">
        <v>9</v>
      </c>
      <c r="R52" s="7" t="s">
        <v>18</v>
      </c>
      <c r="S52" s="8" t="s">
        <v>19</v>
      </c>
      <c r="T52" s="7" t="s">
        <v>20</v>
      </c>
      <c r="U52" s="6" t="s">
        <v>21</v>
      </c>
    </row>
    <row r="53" spans="2:21" ht="14.25" x14ac:dyDescent="0.15">
      <c r="B53" s="9">
        <v>1</v>
      </c>
      <c r="C53" s="33">
        <v>10.3</v>
      </c>
      <c r="D53" s="33">
        <v>9.65</v>
      </c>
      <c r="E53" s="33">
        <v>11.45</v>
      </c>
      <c r="F53" s="33">
        <v>10.050000000000001</v>
      </c>
      <c r="G53" s="33">
        <v>11.4</v>
      </c>
      <c r="H53" s="61"/>
      <c r="I53" s="61"/>
      <c r="J53" s="61"/>
      <c r="K53" s="61"/>
      <c r="L53" s="61"/>
      <c r="M53" s="61"/>
      <c r="P53" s="9">
        <v>1</v>
      </c>
      <c r="Q53" s="10">
        <v>105.1</v>
      </c>
      <c r="R53" s="10">
        <v>121.4</v>
      </c>
      <c r="S53" s="10">
        <v>83.2</v>
      </c>
      <c r="T53" s="10">
        <v>111</v>
      </c>
      <c r="U53" s="10">
        <v>84</v>
      </c>
    </row>
    <row r="54" spans="2:21" ht="14.25" x14ac:dyDescent="0.15">
      <c r="B54" s="13">
        <v>2</v>
      </c>
      <c r="C54" s="35">
        <v>10.3</v>
      </c>
      <c r="D54" s="35">
        <v>9.0500000000000007</v>
      </c>
      <c r="E54" s="35">
        <v>11.8</v>
      </c>
      <c r="F54" s="35">
        <v>8.3000000000000007</v>
      </c>
      <c r="G54" s="35">
        <v>11.9</v>
      </c>
      <c r="H54" s="61"/>
      <c r="I54" s="61"/>
      <c r="J54" s="61"/>
      <c r="K54" s="61"/>
      <c r="L54" s="61"/>
      <c r="M54" s="61"/>
      <c r="P54" s="13">
        <v>2</v>
      </c>
      <c r="Q54" s="14">
        <v>105.1</v>
      </c>
      <c r="R54" s="14">
        <v>139.9</v>
      </c>
      <c r="S54" s="14">
        <v>77.849999999999994</v>
      </c>
      <c r="T54" s="14">
        <v>169.4</v>
      </c>
      <c r="U54" s="14">
        <v>76.400000000000006</v>
      </c>
    </row>
    <row r="55" spans="2:21" ht="14.25" x14ac:dyDescent="0.15">
      <c r="B55" s="13">
        <v>3</v>
      </c>
      <c r="C55" s="35">
        <v>10.3</v>
      </c>
      <c r="D55" s="35">
        <v>9.8000000000000007</v>
      </c>
      <c r="E55" s="35">
        <v>12.5</v>
      </c>
      <c r="F55" s="35">
        <v>9.75</v>
      </c>
      <c r="G55" s="35">
        <v>10.7</v>
      </c>
      <c r="H55" s="61"/>
      <c r="I55" s="61"/>
      <c r="J55" s="61"/>
      <c r="K55" s="61"/>
      <c r="L55" s="61"/>
      <c r="M55" s="61"/>
      <c r="P55" s="13">
        <v>3</v>
      </c>
      <c r="Q55" s="14">
        <v>105.1</v>
      </c>
      <c r="R55" s="14">
        <v>117.3</v>
      </c>
      <c r="S55" s="14">
        <v>68.5</v>
      </c>
      <c r="T55" s="14">
        <v>118.65</v>
      </c>
      <c r="U55" s="14">
        <v>96.6</v>
      </c>
    </row>
    <row r="56" spans="2:21" ht="14.25" x14ac:dyDescent="0.15">
      <c r="B56" s="13">
        <v>4</v>
      </c>
      <c r="C56" s="35">
        <v>10.15</v>
      </c>
      <c r="D56" s="35">
        <v>9.75</v>
      </c>
      <c r="E56" s="35">
        <v>11.45</v>
      </c>
      <c r="F56" s="35">
        <v>9.3000000000000007</v>
      </c>
      <c r="G56" s="35">
        <v>11.1</v>
      </c>
      <c r="H56" s="61"/>
      <c r="I56" s="61"/>
      <c r="J56" s="61"/>
      <c r="K56" s="61"/>
      <c r="L56" s="61"/>
      <c r="M56" s="61"/>
      <c r="P56" s="13">
        <v>4</v>
      </c>
      <c r="Q56" s="14">
        <v>108.6</v>
      </c>
      <c r="R56" s="14">
        <v>118.65</v>
      </c>
      <c r="S56" s="14">
        <v>83.2</v>
      </c>
      <c r="T56" s="14">
        <v>131.69999999999999</v>
      </c>
      <c r="U56" s="14">
        <v>89.1</v>
      </c>
    </row>
    <row r="57" spans="2:21" ht="14.25" x14ac:dyDescent="0.15">
      <c r="B57" s="13">
        <v>5</v>
      </c>
      <c r="C57" s="35">
        <v>10.15</v>
      </c>
      <c r="D57" s="35">
        <v>10.050000000000001</v>
      </c>
      <c r="E57" s="35">
        <v>11.65</v>
      </c>
      <c r="F57" s="35">
        <v>8.5500000000000007</v>
      </c>
      <c r="G57" s="35">
        <v>11.75</v>
      </c>
      <c r="H57" s="61"/>
      <c r="I57" s="61"/>
      <c r="J57" s="61"/>
      <c r="K57" s="61"/>
      <c r="L57" s="61"/>
      <c r="M57" s="61"/>
      <c r="P57" s="13">
        <v>5</v>
      </c>
      <c r="Q57" s="14">
        <v>108.6</v>
      </c>
      <c r="R57" s="14">
        <v>111</v>
      </c>
      <c r="S57" s="14">
        <v>80.05</v>
      </c>
      <c r="T57" s="14">
        <v>158.65</v>
      </c>
      <c r="U57" s="14">
        <v>78.55</v>
      </c>
    </row>
    <row r="58" spans="2:21" ht="14.25" x14ac:dyDescent="0.15">
      <c r="B58" s="13">
        <v>6</v>
      </c>
      <c r="C58" s="35">
        <v>10.199999999999999</v>
      </c>
      <c r="D58" s="35"/>
      <c r="E58" s="35">
        <v>14.05</v>
      </c>
      <c r="F58" s="35">
        <v>7.85</v>
      </c>
      <c r="G58" s="35">
        <v>11.6</v>
      </c>
      <c r="H58" s="61"/>
      <c r="I58" s="61"/>
      <c r="J58" s="61"/>
      <c r="K58" s="61"/>
      <c r="L58" s="61"/>
      <c r="M58" s="61"/>
      <c r="P58" s="13">
        <v>6</v>
      </c>
      <c r="Q58" s="14">
        <v>107.4</v>
      </c>
      <c r="R58" s="17"/>
      <c r="S58" s="14">
        <v>52.9</v>
      </c>
      <c r="T58" s="14">
        <v>191.6</v>
      </c>
      <c r="U58" s="14">
        <v>80.8</v>
      </c>
    </row>
    <row r="59" spans="2:21" ht="14.25" x14ac:dyDescent="0.15">
      <c r="B59" s="13">
        <v>7</v>
      </c>
      <c r="C59" s="35">
        <v>10</v>
      </c>
      <c r="D59" s="35"/>
      <c r="E59" s="35">
        <v>10.5</v>
      </c>
      <c r="F59" s="35">
        <v>8.1</v>
      </c>
      <c r="G59" s="35">
        <v>10.75</v>
      </c>
      <c r="H59" s="61"/>
      <c r="I59" s="61"/>
      <c r="J59" s="61"/>
      <c r="K59" s="61"/>
      <c r="L59" s="61"/>
      <c r="M59" s="61"/>
      <c r="P59" s="13">
        <v>7</v>
      </c>
      <c r="Q59" s="14">
        <v>112.2</v>
      </c>
      <c r="R59" s="17"/>
      <c r="S59" s="14">
        <v>100.7</v>
      </c>
      <c r="T59" s="14">
        <v>178.8</v>
      </c>
      <c r="U59" s="14">
        <v>95.65</v>
      </c>
    </row>
    <row r="60" spans="2:21" ht="14.25" x14ac:dyDescent="0.15">
      <c r="B60" s="13">
        <v>8</v>
      </c>
      <c r="C60" s="35">
        <v>10.25</v>
      </c>
      <c r="D60" s="35"/>
      <c r="E60" s="35">
        <v>10.050000000000001</v>
      </c>
      <c r="F60" s="35">
        <v>8.5</v>
      </c>
      <c r="G60" s="35">
        <v>10.8</v>
      </c>
      <c r="H60" s="61"/>
      <c r="I60" s="61"/>
      <c r="J60" s="61"/>
      <c r="K60" s="61"/>
      <c r="L60" s="61"/>
      <c r="M60" s="61"/>
      <c r="P60" s="13">
        <v>8</v>
      </c>
      <c r="Q60" s="14">
        <v>106.25</v>
      </c>
      <c r="R60" s="17"/>
      <c r="S60" s="14">
        <v>111</v>
      </c>
      <c r="T60" s="14">
        <v>160.69999999999999</v>
      </c>
      <c r="U60" s="14">
        <v>94.7</v>
      </c>
    </row>
    <row r="61" spans="2:21" ht="14.25" x14ac:dyDescent="0.15">
      <c r="B61" s="13">
        <v>9</v>
      </c>
      <c r="C61" s="35">
        <v>10.25</v>
      </c>
      <c r="D61" s="35"/>
      <c r="E61" s="35">
        <v>11.35</v>
      </c>
      <c r="F61" s="35">
        <v>8.1999999999999993</v>
      </c>
      <c r="G61" s="35">
        <v>10.7</v>
      </c>
      <c r="H61" s="61"/>
      <c r="I61" s="61"/>
      <c r="J61" s="61"/>
      <c r="K61" s="61"/>
      <c r="L61" s="61"/>
      <c r="M61" s="61"/>
      <c r="P61" s="13">
        <v>9</v>
      </c>
      <c r="Q61" s="14">
        <v>106.25</v>
      </c>
      <c r="R61" s="17"/>
      <c r="S61" s="14">
        <v>84.85</v>
      </c>
      <c r="T61" s="14">
        <v>174</v>
      </c>
      <c r="U61" s="14">
        <v>96.6</v>
      </c>
    </row>
    <row r="62" spans="2:21" ht="14.25" x14ac:dyDescent="0.15">
      <c r="B62" s="13">
        <v>10</v>
      </c>
      <c r="C62" s="35">
        <v>9.9499999999999993</v>
      </c>
      <c r="D62" s="35"/>
      <c r="E62" s="35">
        <v>13.05</v>
      </c>
      <c r="F62" s="35">
        <v>8.4499999999999993</v>
      </c>
      <c r="G62" s="35">
        <v>13.25</v>
      </c>
      <c r="H62" s="61"/>
      <c r="I62" s="61"/>
      <c r="J62" s="61"/>
      <c r="K62" s="61"/>
      <c r="L62" s="61"/>
      <c r="M62" s="61"/>
      <c r="P62" s="13">
        <v>10</v>
      </c>
      <c r="Q62" s="14">
        <v>113.45</v>
      </c>
      <c r="R62" s="17"/>
      <c r="S62" s="14">
        <v>62.3</v>
      </c>
      <c r="T62" s="14">
        <v>162.85</v>
      </c>
      <c r="U62" s="14">
        <v>60.25</v>
      </c>
    </row>
    <row r="63" spans="2:21" ht="14.25" x14ac:dyDescent="0.15">
      <c r="B63" s="13">
        <v>11</v>
      </c>
      <c r="C63" s="35">
        <v>10.199999999999999</v>
      </c>
      <c r="D63" s="35"/>
      <c r="E63" s="35">
        <v>10.5</v>
      </c>
      <c r="F63" s="35">
        <v>7.9</v>
      </c>
      <c r="G63" s="35">
        <v>10.7</v>
      </c>
      <c r="H63" s="61"/>
      <c r="I63" s="61"/>
      <c r="J63" s="61"/>
      <c r="K63" s="61"/>
      <c r="L63" s="61"/>
      <c r="M63" s="61"/>
      <c r="P63" s="13">
        <v>11</v>
      </c>
      <c r="Q63" s="14">
        <v>107.45</v>
      </c>
      <c r="R63" s="17"/>
      <c r="S63" s="14">
        <v>100.7</v>
      </c>
      <c r="T63" s="14">
        <v>188.9</v>
      </c>
      <c r="U63" s="14">
        <v>96.6</v>
      </c>
    </row>
    <row r="64" spans="2:21" ht="15" thickBot="1" x14ac:dyDescent="0.2">
      <c r="B64" s="18">
        <v>12</v>
      </c>
      <c r="C64" s="38">
        <v>10.25</v>
      </c>
      <c r="D64" s="38"/>
      <c r="E64" s="38">
        <v>10.5</v>
      </c>
      <c r="F64" s="38">
        <v>7.75</v>
      </c>
      <c r="G64" s="38">
        <v>10.8</v>
      </c>
      <c r="H64" s="61"/>
      <c r="I64" s="61"/>
      <c r="J64" s="61"/>
      <c r="K64" s="61"/>
      <c r="L64" s="61"/>
      <c r="M64" s="61"/>
      <c r="P64" s="18">
        <v>12</v>
      </c>
      <c r="Q64" s="19">
        <v>106.25</v>
      </c>
      <c r="R64" s="20"/>
      <c r="S64" s="19">
        <v>100.7</v>
      </c>
      <c r="T64" s="19">
        <v>197.1</v>
      </c>
      <c r="U64" s="19">
        <v>94.7</v>
      </c>
    </row>
    <row r="65" spans="2:21" ht="15" thickTop="1" x14ac:dyDescent="0.15">
      <c r="B65" s="22" t="s">
        <v>42</v>
      </c>
      <c r="C65" s="40">
        <f>AVERAGE(C53:C64)</f>
        <v>10.191666666666668</v>
      </c>
      <c r="D65" s="41">
        <f>AVERAGE(D53:D64)</f>
        <v>9.66</v>
      </c>
      <c r="E65" s="41">
        <f>AVERAGE(E53:E64)</f>
        <v>11.570833333333333</v>
      </c>
      <c r="F65" s="41">
        <f>AVERAGE(F53:F64)</f>
        <v>8.5583333333333353</v>
      </c>
      <c r="G65" s="41">
        <f>AVERAGE(G53:G64)</f>
        <v>11.287500000000001</v>
      </c>
      <c r="H65" s="65"/>
      <c r="I65" s="65"/>
      <c r="J65" s="65"/>
      <c r="K65" s="65"/>
      <c r="L65" s="65"/>
      <c r="M65" s="65"/>
      <c r="P65" s="22" t="s">
        <v>27</v>
      </c>
      <c r="Q65" s="23">
        <f>AVERAGE(Q53:Q64)</f>
        <v>107.64583333333333</v>
      </c>
      <c r="R65" s="24">
        <f>AVERAGE(R53:R64)</f>
        <v>121.65</v>
      </c>
      <c r="S65" s="24">
        <f>AVERAGE(S53:S64)</f>
        <v>83.829166666666666</v>
      </c>
      <c r="T65" s="24">
        <f>AVERAGE(T53:T64)</f>
        <v>161.94583333333333</v>
      </c>
      <c r="U65" s="25">
        <f>AVERAGE(U53:U64)</f>
        <v>86.995833333333337</v>
      </c>
    </row>
    <row r="66" spans="2:21" ht="14.25" x14ac:dyDescent="0.15">
      <c r="B66" s="26" t="s">
        <v>30</v>
      </c>
      <c r="C66" s="27">
        <f>STDEV(C53:C64)</f>
        <v>0.11448170424159779</v>
      </c>
      <c r="D66" s="28">
        <f>STDEV(D53:D64)</f>
        <v>0.37148351242013417</v>
      </c>
      <c r="E66" s="28">
        <f>STDEV(E53:E64)</f>
        <v>1.1711413107293971</v>
      </c>
      <c r="F66" s="28">
        <f>STDEV(F53:F64)</f>
        <v>0.75100942172195939</v>
      </c>
      <c r="G66" s="28">
        <f>STDEV(G53:G64)</f>
        <v>0.76191296329460345</v>
      </c>
      <c r="H66" s="66"/>
      <c r="I66" s="66"/>
      <c r="J66" s="66"/>
      <c r="K66" s="66"/>
      <c r="L66" s="66"/>
      <c r="M66" s="66"/>
      <c r="P66" s="26" t="s">
        <v>31</v>
      </c>
      <c r="Q66" s="27">
        <f>STDEV(Q53:Q64)</f>
        <v>2.7242562232097369</v>
      </c>
      <c r="R66" s="28">
        <f>STDEV(R53:R64)</f>
        <v>10.891166145092088</v>
      </c>
      <c r="S66" s="28">
        <f>STDEV(S53:S64)</f>
        <v>17.318138918661568</v>
      </c>
      <c r="T66" s="28">
        <f>STDEV(T53:T64)</f>
        <v>28.162987140872804</v>
      </c>
      <c r="U66" s="29">
        <f>STDEV(U53:U64)</f>
        <v>11.366047092773693</v>
      </c>
    </row>
    <row r="67" spans="2:21" ht="14.25" x14ac:dyDescent="0.15">
      <c r="B67" s="30" t="s">
        <v>32</v>
      </c>
      <c r="C67" s="42">
        <f>C65+C66*2</f>
        <v>10.420630075149864</v>
      </c>
      <c r="D67" s="42">
        <f>D65+D66*2</f>
        <v>10.402967024840269</v>
      </c>
      <c r="E67" s="42">
        <f>E65+E66*2</f>
        <v>13.913115954792127</v>
      </c>
      <c r="F67" s="42">
        <f>F65+F66*2</f>
        <v>10.060352176777254</v>
      </c>
      <c r="G67" s="42">
        <f>G65+G66*2</f>
        <v>12.811325926589209</v>
      </c>
      <c r="H67" s="52"/>
      <c r="I67" s="52"/>
      <c r="J67" s="52"/>
      <c r="K67" s="52"/>
      <c r="L67" s="52"/>
      <c r="M67" s="52"/>
      <c r="P67" s="30" t="s">
        <v>32</v>
      </c>
      <c r="Q67" s="31">
        <f>Q65+Q66*2</f>
        <v>113.0943457797528</v>
      </c>
      <c r="R67" s="31">
        <f>R65+R66*2</f>
        <v>143.43233229018418</v>
      </c>
      <c r="S67" s="31">
        <f>S65+S66*2</f>
        <v>118.4654445039898</v>
      </c>
      <c r="T67" s="31">
        <f>T65+T66*2</f>
        <v>218.27180761507893</v>
      </c>
      <c r="U67" s="32">
        <f>U65+U66*2</f>
        <v>109.72792751888072</v>
      </c>
    </row>
    <row r="68" spans="2:21" ht="14.25" x14ac:dyDescent="0.15">
      <c r="B68" s="30" t="s">
        <v>33</v>
      </c>
      <c r="C68" s="42">
        <f>C65-C66*2</f>
        <v>9.9627032581834722</v>
      </c>
      <c r="D68" s="42">
        <f>D65-D66*2</f>
        <v>8.9170329751597315</v>
      </c>
      <c r="E68" s="42">
        <f>E65-E66*2</f>
        <v>9.2285507118745382</v>
      </c>
      <c r="F68" s="42">
        <f>F65-F66*2</f>
        <v>7.0563144898894166</v>
      </c>
      <c r="G68" s="42">
        <f>G65-G66*2</f>
        <v>9.7636740734107939</v>
      </c>
      <c r="H68" s="52"/>
      <c r="I68" s="52"/>
      <c r="J68" s="52"/>
      <c r="K68" s="52"/>
      <c r="L68" s="52"/>
      <c r="M68" s="52"/>
      <c r="P68" s="30" t="s">
        <v>33</v>
      </c>
      <c r="Q68" s="31">
        <f>Q65-Q66*2</f>
        <v>102.19732088691386</v>
      </c>
      <c r="R68" s="31">
        <f>R65-R66*2</f>
        <v>99.867667709815834</v>
      </c>
      <c r="S68" s="31">
        <f>S65-S66*2</f>
        <v>49.192888829343531</v>
      </c>
      <c r="T68" s="31">
        <f>T65-T66*2</f>
        <v>105.61985905158772</v>
      </c>
      <c r="U68" s="32">
        <f>U65-U66*2</f>
        <v>64.263739147785955</v>
      </c>
    </row>
    <row r="74" spans="2:21" x14ac:dyDescent="0.15">
      <c r="B74" t="s">
        <v>99</v>
      </c>
    </row>
    <row r="75" spans="2:21" ht="14.25" x14ac:dyDescent="0.15">
      <c r="B75" s="5" t="s">
        <v>39</v>
      </c>
      <c r="C75" s="141" t="s">
        <v>36</v>
      </c>
      <c r="D75" s="142"/>
      <c r="E75" s="142"/>
      <c r="F75" s="142"/>
      <c r="G75" s="143"/>
      <c r="H75" s="67"/>
      <c r="I75" s="67"/>
      <c r="J75" s="67"/>
      <c r="K75" s="67"/>
      <c r="L75" s="67"/>
      <c r="M75" s="67"/>
      <c r="P75" s="5" t="s">
        <v>6</v>
      </c>
      <c r="Q75" s="141" t="s">
        <v>3</v>
      </c>
      <c r="R75" s="142"/>
      <c r="S75" s="142"/>
      <c r="T75" s="142"/>
      <c r="U75" s="143"/>
    </row>
    <row r="76" spans="2:21" x14ac:dyDescent="0.15">
      <c r="B76" s="6" t="s">
        <v>8</v>
      </c>
      <c r="C76" s="7" t="s">
        <v>22</v>
      </c>
      <c r="D76" s="7" t="s">
        <v>26</v>
      </c>
      <c r="E76" s="8" t="s">
        <v>12</v>
      </c>
      <c r="F76" s="7" t="s">
        <v>24</v>
      </c>
      <c r="G76" s="7" t="s">
        <v>21</v>
      </c>
      <c r="H76" s="58"/>
      <c r="I76" s="58"/>
      <c r="J76" s="58"/>
      <c r="K76" s="58"/>
      <c r="L76" s="58"/>
      <c r="M76" s="58"/>
      <c r="P76" s="6" t="s">
        <v>8</v>
      </c>
      <c r="Q76" s="7" t="s">
        <v>22</v>
      </c>
      <c r="R76" s="7" t="s">
        <v>23</v>
      </c>
      <c r="S76" s="8" t="s">
        <v>11</v>
      </c>
      <c r="T76" s="7" t="s">
        <v>24</v>
      </c>
      <c r="U76" s="6" t="s">
        <v>25</v>
      </c>
    </row>
    <row r="77" spans="2:21" ht="14.25" x14ac:dyDescent="0.15">
      <c r="B77" s="9">
        <v>1</v>
      </c>
      <c r="C77" s="33">
        <v>13.5</v>
      </c>
      <c r="D77" s="34">
        <v>9.35</v>
      </c>
      <c r="E77" s="34">
        <v>5.65</v>
      </c>
      <c r="F77" s="34">
        <v>6.25</v>
      </c>
      <c r="G77" s="33">
        <v>10.15</v>
      </c>
      <c r="H77" s="61"/>
      <c r="I77" s="61"/>
      <c r="J77" s="61"/>
      <c r="K77" s="61"/>
      <c r="L77" s="61"/>
      <c r="M77" s="61"/>
      <c r="P77" s="9">
        <v>1</v>
      </c>
      <c r="Q77" s="10">
        <v>64.8</v>
      </c>
      <c r="R77" s="10">
        <v>142.75</v>
      </c>
      <c r="S77" s="10">
        <v>421.6</v>
      </c>
      <c r="T77" s="12">
        <v>339.35</v>
      </c>
      <c r="U77" s="10">
        <v>119.65</v>
      </c>
    </row>
    <row r="78" spans="2:21" ht="14.25" x14ac:dyDescent="0.15">
      <c r="B78" s="13">
        <v>2</v>
      </c>
      <c r="C78" s="35">
        <v>13.35</v>
      </c>
      <c r="D78" s="36">
        <v>9</v>
      </c>
      <c r="E78" s="36">
        <v>5.0999999999999996</v>
      </c>
      <c r="F78" s="36">
        <v>5.75</v>
      </c>
      <c r="G78" s="35">
        <v>10.85</v>
      </c>
      <c r="H78" s="61"/>
      <c r="I78" s="61"/>
      <c r="J78" s="61"/>
      <c r="K78" s="61"/>
      <c r="L78" s="61"/>
      <c r="M78" s="61"/>
      <c r="P78" s="13">
        <v>2</v>
      </c>
      <c r="Q78" s="14">
        <v>66.400000000000006</v>
      </c>
      <c r="R78" s="14">
        <v>154.9</v>
      </c>
      <c r="S78" s="14">
        <v>525.29999999999995</v>
      </c>
      <c r="T78" s="16">
        <v>406</v>
      </c>
      <c r="U78" s="14">
        <v>103.7</v>
      </c>
    </row>
    <row r="79" spans="2:21" ht="14.25" x14ac:dyDescent="0.15">
      <c r="B79" s="13">
        <v>3</v>
      </c>
      <c r="C79" s="35">
        <v>13.85</v>
      </c>
      <c r="D79" s="36">
        <v>9.75</v>
      </c>
      <c r="E79" s="36">
        <v>5.2</v>
      </c>
      <c r="F79" s="36">
        <v>5.85</v>
      </c>
      <c r="G79" s="35">
        <v>9.4499999999999993</v>
      </c>
      <c r="H79" s="61"/>
      <c r="I79" s="61"/>
      <c r="J79" s="61"/>
      <c r="K79" s="61"/>
      <c r="L79" s="61"/>
      <c r="M79" s="61"/>
      <c r="P79" s="13">
        <v>3</v>
      </c>
      <c r="Q79" s="14">
        <v>61.35</v>
      </c>
      <c r="R79" s="14">
        <v>130.44999999999999</v>
      </c>
      <c r="S79" s="14">
        <v>503.8</v>
      </c>
      <c r="T79" s="16">
        <v>391.2</v>
      </c>
      <c r="U79" s="14">
        <v>139.5</v>
      </c>
    </row>
    <row r="80" spans="2:21" ht="14.25" x14ac:dyDescent="0.15">
      <c r="B80" s="13">
        <v>4</v>
      </c>
      <c r="C80" s="35">
        <v>13.65</v>
      </c>
      <c r="D80" s="36">
        <v>9.65</v>
      </c>
      <c r="E80" s="36">
        <v>5.3</v>
      </c>
      <c r="F80" s="36">
        <v>5.8</v>
      </c>
      <c r="G80" s="35">
        <v>9.65</v>
      </c>
      <c r="H80" s="61"/>
      <c r="I80" s="61"/>
      <c r="J80" s="61"/>
      <c r="K80" s="61"/>
      <c r="L80" s="61"/>
      <c r="M80" s="61"/>
      <c r="P80" s="13">
        <v>4</v>
      </c>
      <c r="Q80" s="14">
        <v>63.3</v>
      </c>
      <c r="R80" s="14">
        <v>133.4</v>
      </c>
      <c r="S80" s="14">
        <v>483.6</v>
      </c>
      <c r="T80" s="16">
        <v>398.8</v>
      </c>
      <c r="U80" s="14">
        <v>133.4</v>
      </c>
    </row>
    <row r="81" spans="2:21" ht="14.25" x14ac:dyDescent="0.15">
      <c r="B81" s="13">
        <v>5</v>
      </c>
      <c r="C81" s="35">
        <v>13.05</v>
      </c>
      <c r="D81" s="36">
        <v>9.5500000000000007</v>
      </c>
      <c r="E81" s="36">
        <v>5.2</v>
      </c>
      <c r="F81" s="36">
        <v>6.1</v>
      </c>
      <c r="G81" s="35">
        <v>10.1</v>
      </c>
      <c r="H81" s="61"/>
      <c r="I81" s="61"/>
      <c r="J81" s="61"/>
      <c r="K81" s="61"/>
      <c r="L81" s="61"/>
      <c r="M81" s="61"/>
      <c r="P81" s="13">
        <v>5</v>
      </c>
      <c r="Q81" s="14">
        <v>69.7</v>
      </c>
      <c r="R81" s="14">
        <v>136.4</v>
      </c>
      <c r="S81" s="14">
        <v>503.8</v>
      </c>
      <c r="T81" s="16">
        <v>357.5</v>
      </c>
      <c r="U81" s="14">
        <v>120.95</v>
      </c>
    </row>
    <row r="82" spans="2:21" ht="14.25" x14ac:dyDescent="0.15">
      <c r="B82" s="13">
        <v>6</v>
      </c>
      <c r="C82" s="35"/>
      <c r="D82" s="35"/>
      <c r="E82" s="36">
        <v>6.4</v>
      </c>
      <c r="F82" s="36">
        <v>5.65</v>
      </c>
      <c r="G82" s="35">
        <v>10.3</v>
      </c>
      <c r="H82" s="61"/>
      <c r="I82" s="61"/>
      <c r="J82" s="61"/>
      <c r="K82" s="61"/>
      <c r="L82" s="61"/>
      <c r="M82" s="61"/>
      <c r="P82" s="13">
        <v>6</v>
      </c>
      <c r="Q82" s="14"/>
      <c r="R82" s="17"/>
      <c r="S82" s="14">
        <v>322.7</v>
      </c>
      <c r="T82" s="16">
        <v>421.6</v>
      </c>
      <c r="U82" s="14">
        <v>116</v>
      </c>
    </row>
    <row r="83" spans="2:21" ht="14.25" x14ac:dyDescent="0.15">
      <c r="B83" s="13">
        <v>7</v>
      </c>
      <c r="C83" s="35">
        <v>12.7</v>
      </c>
      <c r="D83" s="35"/>
      <c r="E83" s="36">
        <v>5.25</v>
      </c>
      <c r="F83" s="36">
        <v>5.45</v>
      </c>
      <c r="G83" s="35">
        <v>10.4</v>
      </c>
      <c r="H83" s="61"/>
      <c r="I83" s="61"/>
      <c r="J83" s="61"/>
      <c r="K83" s="61"/>
      <c r="L83" s="61"/>
      <c r="M83" s="61"/>
      <c r="P83" s="13">
        <v>7</v>
      </c>
      <c r="Q83" s="14">
        <v>73.900000000000006</v>
      </c>
      <c r="R83" s="17"/>
      <c r="S83" s="14">
        <v>493.7</v>
      </c>
      <c r="T83" s="16">
        <v>455.6</v>
      </c>
      <c r="U83" s="14">
        <v>113.6</v>
      </c>
    </row>
    <row r="84" spans="2:21" ht="14.25" x14ac:dyDescent="0.15">
      <c r="B84" s="13">
        <v>8</v>
      </c>
      <c r="C84" s="35">
        <v>13.05</v>
      </c>
      <c r="D84" s="35"/>
      <c r="E84" s="36">
        <v>5.15</v>
      </c>
      <c r="F84" s="36">
        <v>5.95</v>
      </c>
      <c r="G84" s="35">
        <v>9.4499999999999993</v>
      </c>
      <c r="H84" s="61"/>
      <c r="I84" s="61"/>
      <c r="J84" s="61"/>
      <c r="K84" s="61"/>
      <c r="L84" s="61"/>
      <c r="M84" s="61"/>
      <c r="P84" s="13">
        <v>8</v>
      </c>
      <c r="Q84" s="14">
        <v>69.7</v>
      </c>
      <c r="R84" s="17"/>
      <c r="S84" s="14">
        <v>514.54999999999995</v>
      </c>
      <c r="T84" s="16">
        <v>377.2</v>
      </c>
      <c r="U84" s="14">
        <v>139.5</v>
      </c>
    </row>
    <row r="85" spans="2:21" ht="14.25" x14ac:dyDescent="0.15">
      <c r="B85" s="13">
        <v>9</v>
      </c>
      <c r="C85" s="35">
        <v>13.4</v>
      </c>
      <c r="D85" s="35"/>
      <c r="E85" s="36">
        <v>5</v>
      </c>
      <c r="F85" s="36">
        <v>5.6</v>
      </c>
      <c r="G85" s="35">
        <v>9.5</v>
      </c>
      <c r="H85" s="61"/>
      <c r="I85" s="61"/>
      <c r="J85" s="61"/>
      <c r="K85" s="61"/>
      <c r="L85" s="61"/>
      <c r="M85" s="61"/>
      <c r="P85" s="13">
        <v>9</v>
      </c>
      <c r="Q85" s="14">
        <v>65.900000000000006</v>
      </c>
      <c r="R85" s="17"/>
      <c r="S85" s="14">
        <v>548.1</v>
      </c>
      <c r="T85" s="16">
        <v>429.6</v>
      </c>
      <c r="U85" s="14">
        <v>138</v>
      </c>
    </row>
    <row r="86" spans="2:21" ht="14.25" x14ac:dyDescent="0.15">
      <c r="B86" s="13">
        <v>10</v>
      </c>
      <c r="C86" s="35">
        <v>12.95</v>
      </c>
      <c r="D86" s="35"/>
      <c r="E86" s="36">
        <v>5.7</v>
      </c>
      <c r="F86" s="36">
        <v>6.15</v>
      </c>
      <c r="G86" s="35">
        <v>11</v>
      </c>
      <c r="H86" s="61"/>
      <c r="I86" s="61"/>
      <c r="J86" s="61"/>
      <c r="K86" s="61"/>
      <c r="L86" s="61"/>
      <c r="M86" s="61"/>
      <c r="P86" s="13">
        <v>10</v>
      </c>
      <c r="Q86" s="14">
        <v>70.900000000000006</v>
      </c>
      <c r="R86" s="17"/>
      <c r="S86" s="14">
        <v>413.6</v>
      </c>
      <c r="T86" s="16">
        <v>351.35</v>
      </c>
      <c r="U86" s="14">
        <v>100.7</v>
      </c>
    </row>
    <row r="87" spans="2:21" ht="14.25" x14ac:dyDescent="0.15">
      <c r="B87" s="13">
        <v>11</v>
      </c>
      <c r="C87" s="35">
        <v>13.25</v>
      </c>
      <c r="D87" s="35"/>
      <c r="E87" s="36">
        <v>5.3</v>
      </c>
      <c r="F87" s="36">
        <v>5.65</v>
      </c>
      <c r="G87" s="35">
        <v>9.5</v>
      </c>
      <c r="H87" s="61"/>
      <c r="I87" s="61"/>
      <c r="J87" s="61"/>
      <c r="K87" s="61"/>
      <c r="L87" s="61"/>
      <c r="M87" s="61"/>
      <c r="P87" s="13">
        <v>11</v>
      </c>
      <c r="Q87" s="14">
        <v>67.45</v>
      </c>
      <c r="R87" s="17"/>
      <c r="S87" s="14">
        <v>483.6</v>
      </c>
      <c r="T87" s="16">
        <v>421.6</v>
      </c>
      <c r="U87" s="14">
        <v>137.9</v>
      </c>
    </row>
    <row r="88" spans="2:21" ht="15" thickBot="1" x14ac:dyDescent="0.2">
      <c r="B88" s="18">
        <v>12</v>
      </c>
      <c r="C88" s="38">
        <v>12.95</v>
      </c>
      <c r="D88" s="38"/>
      <c r="E88" s="39">
        <v>5.05</v>
      </c>
      <c r="F88" s="39">
        <v>5.5</v>
      </c>
      <c r="G88" s="38">
        <v>10.25</v>
      </c>
      <c r="H88" s="61"/>
      <c r="I88" s="61"/>
      <c r="J88" s="61"/>
      <c r="K88" s="61"/>
      <c r="L88" s="61"/>
      <c r="M88" s="61"/>
      <c r="P88" s="18">
        <v>12</v>
      </c>
      <c r="Q88" s="21">
        <v>70.900000000000006</v>
      </c>
      <c r="R88" s="20"/>
      <c r="S88" s="21">
        <v>536.70000000000005</v>
      </c>
      <c r="T88" s="21">
        <v>446.6</v>
      </c>
      <c r="U88" s="21">
        <v>117.15</v>
      </c>
    </row>
    <row r="89" spans="2:21" ht="15" thickTop="1" x14ac:dyDescent="0.15">
      <c r="B89" s="22" t="s">
        <v>42</v>
      </c>
      <c r="C89" s="40">
        <f>AVERAGE(C77:C88)</f>
        <v>13.245454545454544</v>
      </c>
      <c r="D89" s="41">
        <f>AVERAGE(D77:D88)</f>
        <v>9.4599999999999991</v>
      </c>
      <c r="E89" s="41">
        <f>AVERAGE(E77:E88)</f>
        <v>5.3583333333333334</v>
      </c>
      <c r="F89" s="41">
        <f>AVERAGE(F77:F88)</f>
        <v>5.8083333333333336</v>
      </c>
      <c r="G89" s="41">
        <f>AVERAGE(G77:G88)</f>
        <v>10.050000000000001</v>
      </c>
      <c r="H89" s="65"/>
      <c r="I89" s="65"/>
      <c r="J89" s="65"/>
      <c r="K89" s="65"/>
      <c r="L89" s="65"/>
      <c r="M89" s="65"/>
      <c r="P89" s="22" t="s">
        <v>28</v>
      </c>
      <c r="Q89" s="23">
        <f>AVERAGE(Q77:Q88)</f>
        <v>67.663636363636357</v>
      </c>
      <c r="R89" s="24">
        <f>AVERAGE(R77:R88)</f>
        <v>139.57999999999998</v>
      </c>
      <c r="S89" s="24">
        <f>AVERAGE(S77:S88)</f>
        <v>479.25416666666678</v>
      </c>
      <c r="T89" s="24">
        <f>AVERAGE(T77:T88)</f>
        <v>399.7</v>
      </c>
      <c r="U89" s="25">
        <f>AVERAGE(U77:U88)</f>
        <v>123.33750000000003</v>
      </c>
    </row>
    <row r="90" spans="2:21" ht="14.25" x14ac:dyDescent="0.15">
      <c r="B90" s="26" t="s">
        <v>30</v>
      </c>
      <c r="C90" s="27">
        <f>STDEV(C77:C88)</f>
        <v>0.34311408121392051</v>
      </c>
      <c r="D90" s="28">
        <f>STDEV(D77:D88)</f>
        <v>0.29664793948382662</v>
      </c>
      <c r="E90" s="28">
        <f>STDEV(E77:E88)</f>
        <v>0.39186809778368814</v>
      </c>
      <c r="F90" s="28">
        <f>STDEV(F77:F88)</f>
        <v>0.25922378304655935</v>
      </c>
      <c r="G90" s="28">
        <f>STDEV(G77:G88)</f>
        <v>0.54481022550809555</v>
      </c>
      <c r="H90" s="66"/>
      <c r="J90" s="66"/>
      <c r="K90" s="66"/>
      <c r="L90" s="66"/>
      <c r="M90" s="66"/>
      <c r="P90" s="26" t="s">
        <v>31</v>
      </c>
      <c r="Q90" s="27">
        <f>STDEV(Q77:Q88)</f>
        <v>3.7415298280977889</v>
      </c>
      <c r="R90" s="28">
        <f>STDEV(R77:R88)</f>
        <v>9.700682965647319</v>
      </c>
      <c r="S90" s="28">
        <f>STDEV(S77:S88)</f>
        <v>63.960866794161689</v>
      </c>
      <c r="T90" s="28">
        <f>STDEV(T77:T88)</f>
        <v>37.607222468804871</v>
      </c>
      <c r="U90" s="29">
        <f>STDEV(U77:U88)</f>
        <v>13.99704717236612</v>
      </c>
    </row>
    <row r="91" spans="2:21" ht="14.25" x14ac:dyDescent="0.15">
      <c r="B91" s="30" t="s">
        <v>32</v>
      </c>
      <c r="C91" s="42">
        <f>C89+C90*2</f>
        <v>13.931682707882386</v>
      </c>
      <c r="D91" s="42">
        <f>D89+D90*2</f>
        <v>10.053295878967653</v>
      </c>
      <c r="E91" s="42">
        <f>E89+E90*2</f>
        <v>6.1420695289007092</v>
      </c>
      <c r="F91" s="42">
        <f>F89+F90*2</f>
        <v>6.3267808994264527</v>
      </c>
      <c r="G91" s="42">
        <f>G89+G90*2</f>
        <v>11.139620451016192</v>
      </c>
      <c r="H91" s="52"/>
      <c r="I91" s="52"/>
      <c r="J91" s="52"/>
      <c r="K91" s="52"/>
      <c r="L91" s="52"/>
      <c r="M91" s="52"/>
      <c r="P91" s="30" t="s">
        <v>32</v>
      </c>
      <c r="Q91" s="31">
        <f>Q89+Q90*2</f>
        <v>75.146696019831936</v>
      </c>
      <c r="R91" s="31">
        <f>R89+R90*2</f>
        <v>158.98136593129462</v>
      </c>
      <c r="S91" s="31">
        <f>S89+S90*2</f>
        <v>607.17590025499021</v>
      </c>
      <c r="T91" s="31">
        <f>T89+T90*2</f>
        <v>474.91444493760974</v>
      </c>
      <c r="U91" s="32">
        <f>U89+U90*2</f>
        <v>151.33159434473228</v>
      </c>
    </row>
    <row r="92" spans="2:21" ht="14.25" x14ac:dyDescent="0.15">
      <c r="B92" s="30" t="s">
        <v>33</v>
      </c>
      <c r="C92" s="42">
        <f>C89-C90*2</f>
        <v>12.559226383026703</v>
      </c>
      <c r="D92" s="42">
        <f>D89-D90*2</f>
        <v>8.8667041210323454</v>
      </c>
      <c r="E92" s="42">
        <f>E89-E90*2</f>
        <v>4.5745971377659576</v>
      </c>
      <c r="F92" s="42">
        <f>F89-F90*2</f>
        <v>5.2898857672402144</v>
      </c>
      <c r="G92" s="42">
        <f>G89-G90*2</f>
        <v>8.9603795489838092</v>
      </c>
      <c r="H92" s="52"/>
      <c r="I92" s="52"/>
      <c r="J92" s="52"/>
      <c r="K92" s="52"/>
      <c r="L92" s="52"/>
      <c r="M92" s="52"/>
      <c r="P92" s="30" t="s">
        <v>33</v>
      </c>
      <c r="Q92" s="31">
        <f>Q89-Q90*2</f>
        <v>60.180576707440778</v>
      </c>
      <c r="R92" s="31">
        <f>R89-R90*2</f>
        <v>120.17863406870535</v>
      </c>
      <c r="S92" s="31">
        <f>S89-S90*2</f>
        <v>351.3324330783434</v>
      </c>
      <c r="T92" s="31">
        <f>T89-T90*2</f>
        <v>324.48555506239023</v>
      </c>
      <c r="U92" s="32">
        <f>U89-U90*2</f>
        <v>95.343405655267787</v>
      </c>
    </row>
    <row r="98" spans="2:21" x14ac:dyDescent="0.15">
      <c r="B98" t="s">
        <v>98</v>
      </c>
    </row>
    <row r="99" spans="2:21" ht="14.25" x14ac:dyDescent="0.15">
      <c r="B99" s="5" t="s">
        <v>40</v>
      </c>
      <c r="C99" s="141" t="s">
        <v>2</v>
      </c>
      <c r="D99" s="142"/>
      <c r="E99" s="142"/>
      <c r="F99" s="142"/>
      <c r="G99" s="143"/>
      <c r="H99" s="67"/>
      <c r="I99" s="67"/>
      <c r="J99" s="67"/>
      <c r="K99" s="67"/>
      <c r="L99" s="67"/>
      <c r="M99" s="67"/>
      <c r="P99" s="5" t="s">
        <v>7</v>
      </c>
      <c r="Q99" s="68" t="s">
        <v>2</v>
      </c>
      <c r="R99" s="69"/>
      <c r="S99" s="69"/>
      <c r="T99" s="69"/>
      <c r="U99" s="70"/>
    </row>
    <row r="100" spans="2:21" x14ac:dyDescent="0.15">
      <c r="B100" s="6" t="s">
        <v>8</v>
      </c>
      <c r="C100" s="7" t="s">
        <v>22</v>
      </c>
      <c r="D100" s="7" t="s">
        <v>26</v>
      </c>
      <c r="E100" s="8" t="s">
        <v>12</v>
      </c>
      <c r="F100" s="7" t="s">
        <v>24</v>
      </c>
      <c r="G100" s="7" t="s">
        <v>21</v>
      </c>
      <c r="H100" s="58"/>
      <c r="I100" s="58"/>
      <c r="J100" s="58"/>
      <c r="K100" s="58"/>
      <c r="L100" s="58"/>
      <c r="M100" s="58"/>
      <c r="P100" s="6" t="s">
        <v>8</v>
      </c>
      <c r="Q100" s="7" t="s">
        <v>22</v>
      </c>
      <c r="R100" s="7" t="s">
        <v>26</v>
      </c>
      <c r="S100" s="8" t="s">
        <v>12</v>
      </c>
      <c r="T100" s="7" t="s">
        <v>24</v>
      </c>
      <c r="U100" s="6" t="s">
        <v>21</v>
      </c>
    </row>
    <row r="101" spans="2:21" ht="14.25" x14ac:dyDescent="0.15">
      <c r="B101" s="9">
        <v>1</v>
      </c>
      <c r="C101" s="33">
        <v>16.100000000000001</v>
      </c>
      <c r="D101" s="33">
        <v>10.4</v>
      </c>
      <c r="E101" s="33">
        <v>7.05</v>
      </c>
      <c r="F101" s="33">
        <v>7.65</v>
      </c>
      <c r="G101" s="33">
        <v>10.8</v>
      </c>
      <c r="H101" s="61"/>
      <c r="I101" s="61"/>
      <c r="J101" s="61"/>
      <c r="K101" s="61"/>
      <c r="L101" s="61"/>
      <c r="M101" s="61"/>
      <c r="P101" s="9">
        <v>1</v>
      </c>
      <c r="Q101" s="10">
        <v>57.1</v>
      </c>
      <c r="R101" s="10">
        <v>127.3</v>
      </c>
      <c r="S101" s="10">
        <v>259.89999999999998</v>
      </c>
      <c r="T101" s="12">
        <v>223.7</v>
      </c>
      <c r="U101" s="10">
        <v>118.8</v>
      </c>
    </row>
    <row r="102" spans="2:21" ht="14.25" x14ac:dyDescent="0.15">
      <c r="B102" s="13">
        <v>2</v>
      </c>
      <c r="C102" s="35">
        <v>15.95</v>
      </c>
      <c r="D102" s="35">
        <v>9.9</v>
      </c>
      <c r="E102" s="35">
        <v>6.2</v>
      </c>
      <c r="F102" s="35">
        <v>6.5</v>
      </c>
      <c r="G102" s="35">
        <v>11.75</v>
      </c>
      <c r="H102" s="61"/>
      <c r="I102" s="61"/>
      <c r="J102" s="61"/>
      <c r="K102" s="61"/>
      <c r="L102" s="61"/>
      <c r="M102" s="61"/>
      <c r="P102" s="13">
        <v>2</v>
      </c>
      <c r="Q102" s="14">
        <v>58.1</v>
      </c>
      <c r="R102" s="14">
        <v>139.4</v>
      </c>
      <c r="S102" s="14">
        <v>328.9</v>
      </c>
      <c r="T102" s="16">
        <v>301.8</v>
      </c>
      <c r="U102" s="14">
        <v>101.8</v>
      </c>
    </row>
    <row r="103" spans="2:21" ht="14.25" x14ac:dyDescent="0.15">
      <c r="B103" s="13">
        <v>3</v>
      </c>
      <c r="C103" s="35">
        <v>16.45</v>
      </c>
      <c r="D103" s="35">
        <v>10.65</v>
      </c>
      <c r="E103" s="35">
        <v>6</v>
      </c>
      <c r="F103" s="35">
        <v>6.6</v>
      </c>
      <c r="G103" s="35">
        <v>10</v>
      </c>
      <c r="H103" s="61"/>
      <c r="I103" s="61"/>
      <c r="J103" s="61"/>
      <c r="K103" s="61"/>
      <c r="L103" s="61"/>
      <c r="M103" s="61"/>
      <c r="P103" s="13">
        <v>3</v>
      </c>
      <c r="Q103" s="14">
        <v>54.9</v>
      </c>
      <c r="R103" s="14">
        <v>121.95</v>
      </c>
      <c r="S103" s="14">
        <v>349.3</v>
      </c>
      <c r="T103" s="16">
        <v>293.3</v>
      </c>
      <c r="U103" s="14">
        <v>136.80000000000001</v>
      </c>
    </row>
    <row r="104" spans="2:21" ht="14.25" x14ac:dyDescent="0.15">
      <c r="B104" s="13">
        <v>4</v>
      </c>
      <c r="C104" s="35">
        <v>16.2</v>
      </c>
      <c r="D104" s="35">
        <v>10.3</v>
      </c>
      <c r="E104" s="35">
        <v>6.35</v>
      </c>
      <c r="F104" s="35">
        <v>6.7</v>
      </c>
      <c r="G104" s="35">
        <v>10.15</v>
      </c>
      <c r="H104" s="61"/>
      <c r="I104" s="61"/>
      <c r="J104" s="61"/>
      <c r="K104" s="61"/>
      <c r="L104" s="61"/>
      <c r="M104" s="61"/>
      <c r="P104" s="13">
        <v>4</v>
      </c>
      <c r="Q104" s="14">
        <v>56.5</v>
      </c>
      <c r="R104" s="14">
        <v>129.6</v>
      </c>
      <c r="S104" s="14">
        <v>314.85000000000002</v>
      </c>
      <c r="T104" s="16">
        <v>285.3</v>
      </c>
      <c r="U104" s="14">
        <v>133.15</v>
      </c>
    </row>
    <row r="105" spans="2:21" ht="14.25" x14ac:dyDescent="0.15">
      <c r="B105" s="13">
        <v>5</v>
      </c>
      <c r="C105" s="35">
        <v>15.05</v>
      </c>
      <c r="D105" s="35"/>
      <c r="E105" s="35">
        <v>6.2</v>
      </c>
      <c r="F105" s="35">
        <v>7.2</v>
      </c>
      <c r="G105" s="35">
        <v>10.9</v>
      </c>
      <c r="H105" s="61"/>
      <c r="I105" s="61"/>
      <c r="J105" s="61"/>
      <c r="K105" s="61"/>
      <c r="L105" s="61"/>
      <c r="M105" s="61"/>
      <c r="P105" s="13">
        <v>5</v>
      </c>
      <c r="Q105" s="14">
        <v>64.599999999999994</v>
      </c>
      <c r="R105" s="17"/>
      <c r="S105" s="14">
        <v>328.9</v>
      </c>
      <c r="T105" s="16">
        <v>250</v>
      </c>
      <c r="U105" s="14">
        <v>116.85</v>
      </c>
    </row>
    <row r="106" spans="2:21" ht="14.25" x14ac:dyDescent="0.15">
      <c r="B106" s="13">
        <v>6</v>
      </c>
      <c r="C106" s="37"/>
      <c r="D106" s="35"/>
      <c r="E106" s="35">
        <v>7.4</v>
      </c>
      <c r="F106" s="35">
        <v>6.4</v>
      </c>
      <c r="G106" s="35">
        <v>11.05</v>
      </c>
      <c r="H106" s="61"/>
      <c r="I106" s="61"/>
      <c r="J106" s="61"/>
      <c r="K106" s="61"/>
      <c r="L106" s="61"/>
      <c r="M106" s="61"/>
      <c r="P106" s="13">
        <v>6</v>
      </c>
      <c r="Q106" s="14">
        <v>13.05</v>
      </c>
      <c r="R106" s="17"/>
      <c r="S106" s="14">
        <v>238.2</v>
      </c>
      <c r="T106" s="16">
        <v>310.3</v>
      </c>
      <c r="U106" s="14">
        <v>113.95</v>
      </c>
    </row>
    <row r="107" spans="2:21" ht="14.25" x14ac:dyDescent="0.15">
      <c r="B107" s="13">
        <v>7</v>
      </c>
      <c r="C107" s="37"/>
      <c r="D107" s="35"/>
      <c r="E107" s="35">
        <v>6.5</v>
      </c>
      <c r="F107" s="35">
        <v>6.45</v>
      </c>
      <c r="G107" s="35">
        <v>11.05</v>
      </c>
      <c r="H107" s="61"/>
      <c r="I107" s="61"/>
      <c r="J107" s="61"/>
      <c r="K107" s="61"/>
      <c r="L107" s="61"/>
      <c r="M107" s="61"/>
      <c r="P107" s="13">
        <v>7</v>
      </c>
      <c r="Q107" s="14">
        <v>11.45</v>
      </c>
      <c r="R107" s="17"/>
      <c r="S107" s="14">
        <v>301.60000000000002</v>
      </c>
      <c r="T107" s="16">
        <v>305.95</v>
      </c>
      <c r="U107" s="14">
        <v>113.95</v>
      </c>
    </row>
    <row r="108" spans="2:21" ht="14.25" x14ac:dyDescent="0.15">
      <c r="B108" s="13">
        <v>8</v>
      </c>
      <c r="C108" s="35">
        <v>15.25</v>
      </c>
      <c r="D108" s="35"/>
      <c r="E108" s="35">
        <v>6.25</v>
      </c>
      <c r="F108" s="35">
        <v>6.95</v>
      </c>
      <c r="G108" s="35">
        <v>9.9499999999999993</v>
      </c>
      <c r="H108" s="61"/>
      <c r="I108" s="61"/>
      <c r="J108" s="61"/>
      <c r="K108" s="61"/>
      <c r="L108" s="61"/>
      <c r="M108" s="61"/>
      <c r="P108" s="13">
        <v>8</v>
      </c>
      <c r="Q108" s="14">
        <v>63.1</v>
      </c>
      <c r="R108" s="17"/>
      <c r="S108" s="14">
        <v>324.14999999999998</v>
      </c>
      <c r="T108" s="16">
        <v>266.8</v>
      </c>
      <c r="U108" s="14">
        <v>138.1</v>
      </c>
    </row>
    <row r="109" spans="2:21" ht="14.25" x14ac:dyDescent="0.15">
      <c r="B109" s="13">
        <v>9</v>
      </c>
      <c r="C109" s="35">
        <v>15.95</v>
      </c>
      <c r="D109" s="35"/>
      <c r="E109" s="35">
        <v>5.8</v>
      </c>
      <c r="F109" s="35">
        <v>6.6</v>
      </c>
      <c r="G109" s="35">
        <v>9.9499999999999993</v>
      </c>
      <c r="H109" s="61"/>
      <c r="I109" s="61"/>
      <c r="J109" s="61"/>
      <c r="K109" s="61"/>
      <c r="L109" s="61"/>
      <c r="M109" s="61"/>
      <c r="P109" s="13">
        <v>9</v>
      </c>
      <c r="Q109" s="14">
        <v>58.1</v>
      </c>
      <c r="R109" s="17"/>
      <c r="S109" s="14">
        <v>371.8</v>
      </c>
      <c r="T109" s="16">
        <v>293.3</v>
      </c>
      <c r="U109" s="14">
        <v>138.1</v>
      </c>
    </row>
    <row r="110" spans="2:21" ht="14.25" x14ac:dyDescent="0.15">
      <c r="B110" s="13">
        <v>10</v>
      </c>
      <c r="C110" s="35">
        <v>14.8</v>
      </c>
      <c r="D110" s="35"/>
      <c r="E110" s="35">
        <v>6.65</v>
      </c>
      <c r="F110" s="35">
        <v>7.25</v>
      </c>
      <c r="G110" s="35">
        <v>12.25</v>
      </c>
      <c r="H110" s="61"/>
      <c r="I110" s="61"/>
      <c r="J110" s="61"/>
      <c r="K110" s="61"/>
      <c r="L110" s="61"/>
      <c r="M110" s="61"/>
      <c r="P110" s="13">
        <v>10</v>
      </c>
      <c r="Q110" s="14">
        <v>66.650000000000006</v>
      </c>
      <c r="R110" s="17"/>
      <c r="S110" s="14">
        <v>289.3</v>
      </c>
      <c r="T110" s="16">
        <v>246.9</v>
      </c>
      <c r="U110" s="14">
        <v>94.3</v>
      </c>
    </row>
    <row r="111" spans="2:21" ht="14.25" x14ac:dyDescent="0.15">
      <c r="B111" s="13">
        <v>11</v>
      </c>
      <c r="C111" s="35">
        <v>15.4</v>
      </c>
      <c r="D111" s="35"/>
      <c r="E111" s="35">
        <v>6.35</v>
      </c>
      <c r="F111" s="35">
        <v>6.4</v>
      </c>
      <c r="G111" s="35">
        <v>10.3</v>
      </c>
      <c r="H111" s="61"/>
      <c r="I111" s="61"/>
      <c r="J111" s="61"/>
      <c r="K111" s="61"/>
      <c r="L111" s="61"/>
      <c r="M111" s="61"/>
      <c r="P111" s="13">
        <v>11</v>
      </c>
      <c r="Q111" s="14">
        <v>62</v>
      </c>
      <c r="R111" s="17"/>
      <c r="S111" s="14">
        <v>314.85000000000002</v>
      </c>
      <c r="T111" s="16">
        <v>310.3</v>
      </c>
      <c r="U111" s="14">
        <v>129.6</v>
      </c>
    </row>
    <row r="112" spans="2:21" ht="15" thickBot="1" x14ac:dyDescent="0.2">
      <c r="B112" s="18">
        <v>12</v>
      </c>
      <c r="C112" s="38">
        <v>15.15</v>
      </c>
      <c r="D112" s="38"/>
      <c r="E112" s="38">
        <v>5.9</v>
      </c>
      <c r="F112" s="38">
        <v>6.3</v>
      </c>
      <c r="G112" s="38">
        <v>10.9</v>
      </c>
      <c r="H112" s="61"/>
      <c r="I112" s="61"/>
      <c r="J112" s="61"/>
      <c r="K112" s="61"/>
      <c r="L112" s="61"/>
      <c r="M112" s="61"/>
      <c r="P112" s="18">
        <v>12</v>
      </c>
      <c r="Q112" s="21">
        <v>63.85</v>
      </c>
      <c r="R112" s="20"/>
      <c r="S112" s="21">
        <v>360.3</v>
      </c>
      <c r="T112" s="21">
        <v>319.39999999999998</v>
      </c>
      <c r="U112" s="21">
        <v>116.8</v>
      </c>
    </row>
    <row r="113" spans="2:21" ht="15" thickTop="1" x14ac:dyDescent="0.15">
      <c r="B113" s="22" t="s">
        <v>42</v>
      </c>
      <c r="C113" s="40">
        <f>AVERAGE(C101:C112)</f>
        <v>15.63</v>
      </c>
      <c r="D113" s="41">
        <f>AVERAGE(D101:D112)</f>
        <v>10.3125</v>
      </c>
      <c r="E113" s="41">
        <f>AVERAGE(E101:E112)</f>
        <v>6.3875000000000002</v>
      </c>
      <c r="F113" s="41">
        <f>AVERAGE(F101:F112)</f>
        <v>6.7500000000000009</v>
      </c>
      <c r="G113" s="41">
        <f>AVERAGE(G101:G112)</f>
        <v>10.754166666666665</v>
      </c>
      <c r="H113" s="65"/>
      <c r="I113" s="65"/>
      <c r="J113" s="65"/>
      <c r="K113" s="65"/>
      <c r="L113" s="65"/>
      <c r="M113" s="65"/>
      <c r="P113" s="22" t="s">
        <v>28</v>
      </c>
      <c r="Q113" s="23">
        <f>AVERAGE(Q101:Q112)</f>
        <v>52.45000000000001</v>
      </c>
      <c r="R113" s="24">
        <f>AVERAGE(R101:R112)</f>
        <v>129.5625</v>
      </c>
      <c r="S113" s="24">
        <f>AVERAGE(S101:S112)</f>
        <v>315.17083333333341</v>
      </c>
      <c r="T113" s="24">
        <f>AVERAGE(T101:T112)</f>
        <v>283.92083333333341</v>
      </c>
      <c r="U113" s="25">
        <f>AVERAGE(U101:U112)</f>
        <v>121.01666666666665</v>
      </c>
    </row>
    <row r="114" spans="2:21" ht="14.25" x14ac:dyDescent="0.15">
      <c r="B114" s="26" t="s">
        <v>30</v>
      </c>
      <c r="C114" s="27">
        <f>STDEV(C101:C112)</f>
        <v>0.56529245135200157</v>
      </c>
      <c r="D114" s="28">
        <f>STDEV(D101:D112)</f>
        <v>0.31191612120354834</v>
      </c>
      <c r="E114" s="28">
        <f>STDEV(E101:E112)</f>
        <v>0.46423201487657406</v>
      </c>
      <c r="F114" s="28">
        <f>STDEV(F101:F112)</f>
        <v>0.42103767916034229</v>
      </c>
      <c r="G114" s="28">
        <f>STDEV(G101:G112)</f>
        <v>0.73126861540666988</v>
      </c>
      <c r="H114" s="66"/>
      <c r="I114" s="66"/>
      <c r="J114" s="66"/>
      <c r="K114" s="66"/>
      <c r="L114" s="66"/>
      <c r="M114" s="66"/>
      <c r="P114" s="26" t="s">
        <v>31</v>
      </c>
      <c r="Q114" s="27">
        <f>STDEV(Q101:Q112)</f>
        <v>19.128940473438767</v>
      </c>
      <c r="R114" s="28">
        <f>STDEV(R101:R112)</f>
        <v>7.2994720128696082</v>
      </c>
      <c r="S114" s="28">
        <f>STDEV(S101:S112)</f>
        <v>38.962636288053311</v>
      </c>
      <c r="T114" s="28">
        <f>STDEV(T101:T112)</f>
        <v>30.262664203551868</v>
      </c>
      <c r="U114" s="29">
        <f>STDEV(U101:U112)</f>
        <v>14.386473023663884</v>
      </c>
    </row>
    <row r="115" spans="2:21" ht="14.25" x14ac:dyDescent="0.15">
      <c r="B115" s="30" t="s">
        <v>32</v>
      </c>
      <c r="C115" s="42">
        <f>C113+C114*2</f>
        <v>16.760584902704004</v>
      </c>
      <c r="D115" s="42">
        <f>D113+D114*2</f>
        <v>10.936332242407097</v>
      </c>
      <c r="E115" s="42">
        <f>E113+E114*2</f>
        <v>7.3159640297531485</v>
      </c>
      <c r="F115" s="42">
        <f>F113+F114*2</f>
        <v>7.5920753583206855</v>
      </c>
      <c r="G115" s="42">
        <f>G113+G114*2</f>
        <v>12.216703897480004</v>
      </c>
      <c r="H115" s="52"/>
      <c r="I115" s="52"/>
      <c r="J115" s="52"/>
      <c r="K115" s="52"/>
      <c r="L115" s="52"/>
      <c r="M115" s="52"/>
      <c r="P115" s="30" t="s">
        <v>32</v>
      </c>
      <c r="Q115" s="31">
        <f>Q113+Q114*2</f>
        <v>90.707880946877538</v>
      </c>
      <c r="R115" s="31">
        <f>R113+R114*2</f>
        <v>144.16144402573923</v>
      </c>
      <c r="S115" s="31">
        <f>S113+S114*2</f>
        <v>393.09610590944004</v>
      </c>
      <c r="T115" s="31">
        <f>T113+T114*2</f>
        <v>344.44616174043716</v>
      </c>
      <c r="U115" s="32">
        <f>U113+U114*2</f>
        <v>149.78961271399442</v>
      </c>
    </row>
    <row r="116" spans="2:21" ht="14.25" x14ac:dyDescent="0.15">
      <c r="B116" s="30" t="s">
        <v>33</v>
      </c>
      <c r="C116" s="42">
        <f>C113-C114*2</f>
        <v>14.499415097295998</v>
      </c>
      <c r="D116" s="42">
        <f>D113-D114*2</f>
        <v>9.6886677575929028</v>
      </c>
      <c r="E116" s="42">
        <f>E113-E114*2</f>
        <v>5.4590359702468518</v>
      </c>
      <c r="F116" s="42">
        <f>F113-F114*2</f>
        <v>5.9079246416793163</v>
      </c>
      <c r="G116" s="42">
        <f>G113-G114*2</f>
        <v>9.2916294358533253</v>
      </c>
      <c r="H116" s="52"/>
      <c r="I116" s="52"/>
      <c r="J116" s="52"/>
      <c r="K116" s="52"/>
      <c r="L116" s="52"/>
      <c r="M116" s="52"/>
      <c r="P116" s="30" t="s">
        <v>33</v>
      </c>
      <c r="Q116" s="31">
        <f>Q113-Q114*2</f>
        <v>14.192119053122475</v>
      </c>
      <c r="R116" s="31">
        <f>R113-R114*2</f>
        <v>114.96355597426079</v>
      </c>
      <c r="S116" s="31">
        <f>S113-S114*2</f>
        <v>237.24556075722677</v>
      </c>
      <c r="T116" s="31">
        <f>T113-T114*2</f>
        <v>223.39550492622968</v>
      </c>
      <c r="U116" s="32">
        <f>U113-U114*2</f>
        <v>92.243720619338887</v>
      </c>
    </row>
  </sheetData>
  <mergeCells count="11">
    <mergeCell ref="V5:Y5"/>
    <mergeCell ref="Q5:U5"/>
    <mergeCell ref="Q28:U28"/>
    <mergeCell ref="Q51:U51"/>
    <mergeCell ref="C99:G99"/>
    <mergeCell ref="Q75:U75"/>
    <mergeCell ref="C5:G5"/>
    <mergeCell ref="C28:G28"/>
    <mergeCell ref="C51:G51"/>
    <mergeCell ref="C75:G75"/>
    <mergeCell ref="H5:K5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43"/>
  <sheetViews>
    <sheetView tabSelected="1" topLeftCell="A20" zoomScale="77" zoomScaleNormal="77" workbookViewId="0">
      <selection activeCell="O19" sqref="O19"/>
    </sheetView>
  </sheetViews>
  <sheetFormatPr defaultRowHeight="13.5" x14ac:dyDescent="0.15"/>
  <cols>
    <col min="1" max="1" width="4.875" customWidth="1"/>
  </cols>
  <sheetData>
    <row r="2" spans="2:13" ht="24" x14ac:dyDescent="0.15">
      <c r="B2" s="1" t="s">
        <v>54</v>
      </c>
    </row>
    <row r="4" spans="2:13" x14ac:dyDescent="0.15">
      <c r="B4" t="s">
        <v>69</v>
      </c>
    </row>
    <row r="5" spans="2:13" ht="14.25" x14ac:dyDescent="0.15">
      <c r="B5" s="5" t="s">
        <v>55</v>
      </c>
      <c r="C5" s="141" t="s">
        <v>57</v>
      </c>
      <c r="D5" s="142"/>
      <c r="E5" s="142"/>
      <c r="F5" s="142"/>
      <c r="G5" s="143"/>
      <c r="H5" s="71"/>
      <c r="I5" s="68" t="s">
        <v>44</v>
      </c>
      <c r="J5" s="72"/>
      <c r="K5" s="70"/>
      <c r="L5" s="67"/>
      <c r="M5" s="67"/>
    </row>
    <row r="6" spans="2:13" x14ac:dyDescent="0.15">
      <c r="B6" s="6" t="s">
        <v>8</v>
      </c>
      <c r="C6" s="7" t="s">
        <v>61</v>
      </c>
      <c r="D6" s="7" t="s">
        <v>62</v>
      </c>
      <c r="E6" s="8" t="s">
        <v>11</v>
      </c>
      <c r="F6" s="7" t="s">
        <v>14</v>
      </c>
      <c r="G6" s="7" t="s">
        <v>63</v>
      </c>
      <c r="H6" s="7" t="s">
        <v>52</v>
      </c>
      <c r="I6" s="7" t="s">
        <v>48</v>
      </c>
      <c r="J6" s="8" t="s">
        <v>91</v>
      </c>
      <c r="K6" s="7" t="s">
        <v>92</v>
      </c>
    </row>
    <row r="7" spans="2:13" ht="14.25" x14ac:dyDescent="0.15">
      <c r="B7" s="9">
        <v>1</v>
      </c>
      <c r="C7" s="33">
        <v>40.85</v>
      </c>
      <c r="D7" s="33">
        <v>35.5</v>
      </c>
      <c r="E7" s="33">
        <v>19.649999999999999</v>
      </c>
      <c r="F7" s="33">
        <v>14</v>
      </c>
      <c r="G7" s="33">
        <v>23.8</v>
      </c>
      <c r="H7" s="33">
        <v>23.1</v>
      </c>
      <c r="I7" s="33">
        <v>31</v>
      </c>
      <c r="J7" s="33">
        <v>35.4</v>
      </c>
      <c r="K7" s="33">
        <v>15.8</v>
      </c>
    </row>
    <row r="8" spans="2:13" ht="14.25" x14ac:dyDescent="0.15">
      <c r="B8" s="13">
        <v>2</v>
      </c>
      <c r="C8" s="35">
        <v>41.1</v>
      </c>
      <c r="D8" s="35">
        <v>25</v>
      </c>
      <c r="E8" s="35">
        <v>23.4</v>
      </c>
      <c r="F8" s="35">
        <v>14.2</v>
      </c>
      <c r="G8" s="35">
        <v>25.55</v>
      </c>
      <c r="H8" s="35">
        <v>24.5</v>
      </c>
      <c r="I8" s="35">
        <v>27.8</v>
      </c>
      <c r="J8" s="35">
        <v>28.6</v>
      </c>
      <c r="K8" s="35">
        <v>19.600000000000001</v>
      </c>
    </row>
    <row r="9" spans="2:13" ht="14.25" x14ac:dyDescent="0.15">
      <c r="B9" s="13">
        <v>3</v>
      </c>
      <c r="C9" s="35">
        <v>36.65</v>
      </c>
      <c r="D9" s="35">
        <v>33</v>
      </c>
      <c r="E9" s="35">
        <v>21.95</v>
      </c>
      <c r="F9" s="35">
        <v>14.8</v>
      </c>
      <c r="G9" s="35">
        <v>24.65</v>
      </c>
      <c r="H9" s="35">
        <v>21.9</v>
      </c>
      <c r="I9" s="35">
        <v>22.2</v>
      </c>
      <c r="J9" s="35">
        <v>35.1</v>
      </c>
      <c r="K9" s="35">
        <v>15.3</v>
      </c>
    </row>
    <row r="10" spans="2:13" ht="14.25" x14ac:dyDescent="0.15">
      <c r="B10" s="13">
        <v>4</v>
      </c>
      <c r="C10" s="35">
        <v>30.3</v>
      </c>
      <c r="D10" s="35">
        <v>31</v>
      </c>
      <c r="E10" s="35">
        <v>18.05</v>
      </c>
      <c r="F10" s="35">
        <v>13.5</v>
      </c>
      <c r="G10" s="35">
        <v>25.8</v>
      </c>
      <c r="H10" s="35">
        <v>22.4</v>
      </c>
      <c r="I10" s="35">
        <v>27.3</v>
      </c>
      <c r="J10" s="35">
        <v>26.3</v>
      </c>
      <c r="K10" s="35">
        <v>16.399999999999999</v>
      </c>
    </row>
    <row r="11" spans="2:13" ht="14.25" x14ac:dyDescent="0.15">
      <c r="B11" s="13">
        <v>5</v>
      </c>
      <c r="C11" s="35">
        <v>26.75</v>
      </c>
      <c r="D11" s="35">
        <v>36.200000000000003</v>
      </c>
      <c r="E11" s="35">
        <v>18.3</v>
      </c>
      <c r="F11" s="35">
        <v>14.5</v>
      </c>
      <c r="G11" s="35">
        <v>27.05</v>
      </c>
      <c r="H11" s="35">
        <v>19</v>
      </c>
      <c r="I11" s="35">
        <v>30.2</v>
      </c>
      <c r="J11" s="35">
        <v>27.8</v>
      </c>
      <c r="K11" s="35">
        <v>15.5</v>
      </c>
    </row>
    <row r="12" spans="2:13" ht="14.25" x14ac:dyDescent="0.15">
      <c r="B12" s="13">
        <v>6</v>
      </c>
      <c r="C12" s="35">
        <v>32.15</v>
      </c>
      <c r="D12" s="35">
        <v>29.5</v>
      </c>
      <c r="E12" s="35">
        <v>15.65</v>
      </c>
      <c r="F12" s="35">
        <v>14.45</v>
      </c>
      <c r="G12" s="35">
        <v>28.25</v>
      </c>
      <c r="H12" s="35">
        <v>22.4</v>
      </c>
      <c r="I12" s="35">
        <v>34.799999999999997</v>
      </c>
      <c r="J12" s="35">
        <v>47</v>
      </c>
      <c r="K12" s="35">
        <v>16.3</v>
      </c>
    </row>
    <row r="13" spans="2:13" ht="14.25" x14ac:dyDescent="0.15">
      <c r="B13" s="13">
        <v>7</v>
      </c>
      <c r="C13" s="35">
        <v>36.6</v>
      </c>
      <c r="D13" s="35">
        <v>24.95</v>
      </c>
      <c r="E13" s="35">
        <v>14.85</v>
      </c>
      <c r="F13" s="35">
        <v>12.55</v>
      </c>
      <c r="G13" s="35">
        <v>27.3</v>
      </c>
      <c r="H13" s="35">
        <v>20.5</v>
      </c>
      <c r="I13" s="35">
        <v>29</v>
      </c>
      <c r="J13" s="35"/>
      <c r="K13" s="35">
        <v>16.100000000000001</v>
      </c>
    </row>
    <row r="14" spans="2:13" ht="14.25" x14ac:dyDescent="0.15">
      <c r="B14" s="13">
        <v>8</v>
      </c>
      <c r="C14" s="35">
        <v>33.65</v>
      </c>
      <c r="D14" s="35">
        <v>29.45</v>
      </c>
      <c r="E14" s="35">
        <v>22.3</v>
      </c>
      <c r="F14" s="35">
        <v>15.1</v>
      </c>
      <c r="G14" s="35">
        <v>24</v>
      </c>
      <c r="H14" s="35">
        <v>19.8</v>
      </c>
      <c r="I14" s="35">
        <v>27.7</v>
      </c>
      <c r="J14" s="35">
        <v>38.6</v>
      </c>
      <c r="K14" s="35">
        <v>18.399999999999999</v>
      </c>
    </row>
    <row r="15" spans="2:13" ht="14.25" x14ac:dyDescent="0.15">
      <c r="B15" s="13">
        <v>9</v>
      </c>
      <c r="C15" s="35">
        <v>37.799999999999997</v>
      </c>
      <c r="D15" s="35">
        <v>34</v>
      </c>
      <c r="E15" s="35">
        <v>17.649999999999999</v>
      </c>
      <c r="F15" s="35">
        <v>13.35</v>
      </c>
      <c r="G15" s="35">
        <v>26.9</v>
      </c>
      <c r="H15" s="35">
        <v>24.8</v>
      </c>
      <c r="I15" s="35">
        <v>26.6</v>
      </c>
      <c r="J15" s="35">
        <v>35.9</v>
      </c>
      <c r="K15" s="35">
        <v>15.6</v>
      </c>
    </row>
    <row r="16" spans="2:13" ht="14.25" x14ac:dyDescent="0.15">
      <c r="B16" s="13">
        <v>10</v>
      </c>
      <c r="C16" s="35">
        <v>38.6</v>
      </c>
      <c r="D16" s="35">
        <v>36.700000000000003</v>
      </c>
      <c r="E16" s="35">
        <v>18.05</v>
      </c>
      <c r="F16" s="35">
        <v>13.05</v>
      </c>
      <c r="G16" s="35">
        <v>26.15</v>
      </c>
      <c r="H16" s="35">
        <v>23.7</v>
      </c>
      <c r="I16" s="35">
        <v>34.5</v>
      </c>
      <c r="J16" s="35">
        <v>35.9</v>
      </c>
      <c r="K16" s="35">
        <v>14.4</v>
      </c>
    </row>
    <row r="17" spans="2:24" ht="14.25" x14ac:dyDescent="0.15">
      <c r="B17" s="13">
        <v>11</v>
      </c>
      <c r="C17" s="35">
        <v>32.299999999999997</v>
      </c>
      <c r="D17" s="35">
        <v>31.35</v>
      </c>
      <c r="E17" s="35">
        <v>22.3</v>
      </c>
      <c r="F17" s="35">
        <v>12.95</v>
      </c>
      <c r="G17" s="35">
        <v>23.85</v>
      </c>
      <c r="H17" s="35"/>
      <c r="I17" s="35"/>
      <c r="J17" s="35"/>
      <c r="K17" s="35"/>
    </row>
    <row r="18" spans="2:24" ht="15" thickBot="1" x14ac:dyDescent="0.2">
      <c r="B18" s="18">
        <v>12</v>
      </c>
      <c r="C18" s="38">
        <v>31.35</v>
      </c>
      <c r="D18" s="38">
        <v>30</v>
      </c>
      <c r="E18" s="38">
        <v>19.100000000000001</v>
      </c>
      <c r="F18" s="38">
        <v>14.3</v>
      </c>
      <c r="G18" s="38">
        <v>26.85</v>
      </c>
      <c r="H18" s="38"/>
      <c r="I18" s="38"/>
      <c r="J18" s="38"/>
      <c r="K18" s="38"/>
    </row>
    <row r="19" spans="2:24" ht="15" thickTop="1" x14ac:dyDescent="0.15">
      <c r="B19" s="22" t="s">
        <v>27</v>
      </c>
      <c r="C19" s="49">
        <f t="shared" ref="C19:K19" si="0">AVERAGE(C7:C18)</f>
        <v>34.841666666666676</v>
      </c>
      <c r="D19" s="50">
        <f t="shared" si="0"/>
        <v>31.387499999999999</v>
      </c>
      <c r="E19" s="50">
        <f t="shared" si="0"/>
        <v>19.270833333333336</v>
      </c>
      <c r="F19" s="50">
        <f t="shared" si="0"/>
        <v>13.895833333333334</v>
      </c>
      <c r="G19" s="50">
        <f t="shared" si="0"/>
        <v>25.845833333333335</v>
      </c>
      <c r="H19" s="40">
        <f t="shared" si="0"/>
        <v>22.21</v>
      </c>
      <c r="I19" s="41">
        <f t="shared" si="0"/>
        <v>29.110000000000003</v>
      </c>
      <c r="J19" s="41">
        <f t="shared" si="0"/>
        <v>34.511111111111106</v>
      </c>
      <c r="K19" s="41">
        <f t="shared" si="0"/>
        <v>16.34</v>
      </c>
    </row>
    <row r="20" spans="2:24" ht="14.25" x14ac:dyDescent="0.15">
      <c r="B20" s="26" t="s">
        <v>30</v>
      </c>
      <c r="C20" s="27">
        <f t="shared" ref="C20:K20" si="1">STDEV(C7:C18)</f>
        <v>4.4509872925888185</v>
      </c>
      <c r="D20" s="28">
        <f t="shared" si="1"/>
        <v>3.923769349629374</v>
      </c>
      <c r="E20" s="28">
        <f t="shared" si="1"/>
        <v>2.7295902400887555</v>
      </c>
      <c r="F20" s="28">
        <f t="shared" si="1"/>
        <v>0.8023993375930073</v>
      </c>
      <c r="G20" s="28">
        <f t="shared" si="1"/>
        <v>1.4970362134038122</v>
      </c>
      <c r="H20" s="27">
        <f t="shared" si="1"/>
        <v>1.9484751873081563</v>
      </c>
      <c r="I20" s="28">
        <f t="shared" si="1"/>
        <v>3.7598611085458575</v>
      </c>
      <c r="J20" s="28">
        <f t="shared" si="1"/>
        <v>6.3746459596679523</v>
      </c>
      <c r="K20" s="28">
        <f t="shared" si="1"/>
        <v>1.5392638933377645</v>
      </c>
    </row>
    <row r="21" spans="2:24" ht="14.25" x14ac:dyDescent="0.15">
      <c r="B21" s="30" t="s">
        <v>32</v>
      </c>
      <c r="C21" s="42">
        <f t="shared" ref="C21:K21" si="2">C19+C20*2</f>
        <v>43.743641251844309</v>
      </c>
      <c r="D21" s="42">
        <f t="shared" si="2"/>
        <v>39.235038699258745</v>
      </c>
      <c r="E21" s="42">
        <f t="shared" si="2"/>
        <v>24.730013813510848</v>
      </c>
      <c r="F21" s="42">
        <f t="shared" si="2"/>
        <v>15.500632008519348</v>
      </c>
      <c r="G21" s="42">
        <f t="shared" si="2"/>
        <v>28.839905760140958</v>
      </c>
      <c r="H21" s="42">
        <f t="shared" si="2"/>
        <v>26.106950374616314</v>
      </c>
      <c r="I21" s="42">
        <f t="shared" si="2"/>
        <v>36.629722217091718</v>
      </c>
      <c r="J21" s="42">
        <f t="shared" si="2"/>
        <v>47.260403030447009</v>
      </c>
      <c r="K21" s="42">
        <f t="shared" si="2"/>
        <v>19.418527786675529</v>
      </c>
    </row>
    <row r="22" spans="2:24" ht="14.25" x14ac:dyDescent="0.15">
      <c r="B22" s="30" t="s">
        <v>33</v>
      </c>
      <c r="C22" s="42">
        <f t="shared" ref="C22:K22" si="3">C19-C20*2</f>
        <v>25.939692081489039</v>
      </c>
      <c r="D22" s="42">
        <f t="shared" si="3"/>
        <v>23.53996130074125</v>
      </c>
      <c r="E22" s="42">
        <f t="shared" si="3"/>
        <v>13.811652853155824</v>
      </c>
      <c r="F22" s="42">
        <f t="shared" si="3"/>
        <v>12.29103465814732</v>
      </c>
      <c r="G22" s="42">
        <f t="shared" si="3"/>
        <v>22.851760906525712</v>
      </c>
      <c r="H22" s="42">
        <f t="shared" si="3"/>
        <v>18.313049625383687</v>
      </c>
      <c r="I22" s="42">
        <f t="shared" si="3"/>
        <v>21.590277782908288</v>
      </c>
      <c r="J22" s="42">
        <f t="shared" si="3"/>
        <v>21.761819191775203</v>
      </c>
      <c r="K22" s="42">
        <f t="shared" si="3"/>
        <v>13.26147221332447</v>
      </c>
    </row>
    <row r="24" spans="2:24" x14ac:dyDescent="0.15">
      <c r="D24" t="s">
        <v>70</v>
      </c>
    </row>
    <row r="28" spans="2:24" ht="24" x14ac:dyDescent="0.15">
      <c r="F28" s="1"/>
    </row>
    <row r="29" spans="2:24" x14ac:dyDescent="0.15">
      <c r="B29" t="s">
        <v>71</v>
      </c>
    </row>
    <row r="30" spans="2:24" ht="14.25" x14ac:dyDescent="0.15">
      <c r="B30" s="5" t="s">
        <v>58</v>
      </c>
      <c r="C30" s="141" t="s">
        <v>56</v>
      </c>
      <c r="D30" s="142"/>
      <c r="E30" s="142"/>
      <c r="F30" s="142"/>
      <c r="G30" s="143"/>
      <c r="N30" s="55"/>
      <c r="O30" s="144"/>
      <c r="P30" s="145"/>
      <c r="Q30" s="145"/>
      <c r="R30" s="145"/>
      <c r="S30" s="56"/>
      <c r="T30" s="55"/>
      <c r="U30" s="144"/>
      <c r="V30" s="145"/>
      <c r="W30" s="145"/>
      <c r="X30" s="145"/>
    </row>
    <row r="31" spans="2:24" x14ac:dyDescent="0.15">
      <c r="B31" s="6" t="s">
        <v>8</v>
      </c>
      <c r="C31" s="7" t="s">
        <v>9</v>
      </c>
      <c r="D31" s="7" t="s">
        <v>10</v>
      </c>
      <c r="E31" s="8" t="s">
        <v>64</v>
      </c>
      <c r="F31" s="7" t="s">
        <v>65</v>
      </c>
      <c r="G31" s="7" t="s">
        <v>66</v>
      </c>
      <c r="N31" s="57"/>
      <c r="O31" s="58"/>
      <c r="P31" s="58"/>
      <c r="Q31" s="59"/>
      <c r="R31" s="58"/>
      <c r="S31" s="56"/>
      <c r="T31" s="57"/>
      <c r="U31" s="58"/>
      <c r="V31" s="58"/>
      <c r="W31" s="59"/>
      <c r="X31" s="58"/>
    </row>
    <row r="32" spans="2:24" ht="14.25" x14ac:dyDescent="0.15">
      <c r="B32" s="9">
        <v>1</v>
      </c>
      <c r="C32" s="33">
        <v>44.15</v>
      </c>
      <c r="D32" s="33">
        <v>54.3</v>
      </c>
      <c r="E32" s="33">
        <v>31.35</v>
      </c>
      <c r="F32" s="33">
        <v>9.1</v>
      </c>
      <c r="G32" s="33">
        <v>20.2</v>
      </c>
      <c r="N32" s="60"/>
      <c r="O32" s="61"/>
      <c r="P32" s="61"/>
      <c r="Q32" s="61"/>
      <c r="R32" s="61"/>
      <c r="S32" s="56"/>
      <c r="T32" s="60"/>
      <c r="U32" s="62"/>
      <c r="V32" s="62"/>
      <c r="W32" s="62"/>
      <c r="X32" s="62"/>
    </row>
    <row r="33" spans="2:24" ht="14.25" x14ac:dyDescent="0.15">
      <c r="B33" s="13">
        <v>2</v>
      </c>
      <c r="C33" s="35">
        <v>46.55</v>
      </c>
      <c r="D33" s="35">
        <v>24.95</v>
      </c>
      <c r="E33" s="35">
        <v>41.95</v>
      </c>
      <c r="F33" s="35">
        <v>9.85</v>
      </c>
      <c r="G33" s="35">
        <v>20.95</v>
      </c>
      <c r="N33" s="60"/>
      <c r="O33" s="61"/>
      <c r="P33" s="61"/>
      <c r="Q33" s="61"/>
      <c r="R33" s="61"/>
      <c r="S33" s="56"/>
      <c r="T33" s="60"/>
      <c r="U33" s="62"/>
      <c r="V33" s="62"/>
      <c r="W33" s="62"/>
      <c r="X33" s="62"/>
    </row>
    <row r="34" spans="2:24" ht="14.25" x14ac:dyDescent="0.15">
      <c r="B34" s="13">
        <v>3</v>
      </c>
      <c r="C34" s="35">
        <v>46.7</v>
      </c>
      <c r="D34" s="35">
        <v>47.75</v>
      </c>
      <c r="E34" s="35">
        <v>31.4</v>
      </c>
      <c r="F34" s="35">
        <v>10.8</v>
      </c>
      <c r="G34" s="35">
        <v>19.600000000000001</v>
      </c>
      <c r="N34" s="60"/>
      <c r="O34" s="61"/>
      <c r="P34" s="61"/>
      <c r="Q34" s="61"/>
      <c r="R34" s="61"/>
      <c r="S34" s="56"/>
      <c r="T34" s="60"/>
      <c r="U34" s="62"/>
      <c r="V34" s="62"/>
      <c r="W34" s="62"/>
      <c r="X34" s="62"/>
    </row>
    <row r="35" spans="2:24" ht="14.25" x14ac:dyDescent="0.15">
      <c r="B35" s="13">
        <v>4</v>
      </c>
      <c r="C35" s="35">
        <v>31.05</v>
      </c>
      <c r="D35" s="35">
        <v>41.1</v>
      </c>
      <c r="E35" s="35">
        <v>15.7</v>
      </c>
      <c r="F35" s="35">
        <v>9.35</v>
      </c>
      <c r="G35" s="35">
        <v>19.850000000000001</v>
      </c>
      <c r="N35" s="60"/>
      <c r="O35" s="61"/>
      <c r="P35" s="61"/>
      <c r="Q35" s="61"/>
      <c r="R35" s="61"/>
      <c r="S35" s="56"/>
      <c r="T35" s="60"/>
      <c r="U35" s="62"/>
      <c r="V35" s="62"/>
      <c r="W35" s="62"/>
      <c r="X35" s="62"/>
    </row>
    <row r="36" spans="2:24" ht="14.25" x14ac:dyDescent="0.15">
      <c r="B36" s="13">
        <v>5</v>
      </c>
      <c r="C36" s="35">
        <v>25.75</v>
      </c>
      <c r="D36" s="35">
        <v>58.65</v>
      </c>
      <c r="E36" s="35">
        <v>15.4</v>
      </c>
      <c r="F36" s="35">
        <v>10.5</v>
      </c>
      <c r="G36" s="35">
        <v>21.5</v>
      </c>
      <c r="N36" s="60"/>
      <c r="O36" s="61"/>
      <c r="P36" s="61"/>
      <c r="Q36" s="61"/>
      <c r="R36" s="61"/>
      <c r="S36" s="56"/>
      <c r="T36" s="60"/>
      <c r="U36" s="62"/>
      <c r="V36" s="62"/>
      <c r="W36" s="62"/>
      <c r="X36" s="62"/>
    </row>
    <row r="37" spans="2:24" ht="14.25" x14ac:dyDescent="0.15">
      <c r="B37" s="13">
        <v>6</v>
      </c>
      <c r="C37" s="35">
        <v>32.450000000000003</v>
      </c>
      <c r="D37" s="35">
        <v>34.85</v>
      </c>
      <c r="E37" s="35">
        <v>17.95</v>
      </c>
      <c r="F37" s="35">
        <v>10.95</v>
      </c>
      <c r="G37" s="35">
        <v>22.55</v>
      </c>
      <c r="N37" s="60"/>
      <c r="O37" s="61"/>
      <c r="P37" s="61"/>
      <c r="Q37" s="61"/>
      <c r="R37" s="61"/>
      <c r="S37" s="56"/>
      <c r="T37" s="60"/>
      <c r="U37" s="63"/>
      <c r="V37" s="62"/>
      <c r="W37" s="62"/>
      <c r="X37" s="62"/>
    </row>
    <row r="38" spans="2:24" ht="14.25" x14ac:dyDescent="0.15">
      <c r="B38" s="13">
        <v>7</v>
      </c>
      <c r="C38" s="35">
        <v>38.9</v>
      </c>
      <c r="D38" s="35">
        <v>25.65</v>
      </c>
      <c r="E38" s="35">
        <v>15.2</v>
      </c>
      <c r="F38" s="35">
        <v>7.85</v>
      </c>
      <c r="G38" s="35">
        <v>23.05</v>
      </c>
      <c r="N38" s="60"/>
      <c r="O38" s="61"/>
      <c r="P38" s="61"/>
      <c r="Q38" s="61"/>
      <c r="R38" s="61"/>
      <c r="S38" s="56"/>
      <c r="T38" s="60"/>
      <c r="U38" s="63"/>
      <c r="V38" s="62"/>
      <c r="W38" s="62"/>
      <c r="X38" s="62"/>
    </row>
    <row r="39" spans="2:24" ht="14.25" x14ac:dyDescent="0.15">
      <c r="B39" s="13">
        <v>8</v>
      </c>
      <c r="C39" s="35">
        <v>35.049999999999997</v>
      </c>
      <c r="D39" s="35">
        <v>36.9</v>
      </c>
      <c r="E39" s="35">
        <v>20.5</v>
      </c>
      <c r="F39" s="35">
        <v>12.05</v>
      </c>
      <c r="G39" s="35">
        <v>18.45</v>
      </c>
      <c r="N39" s="60"/>
      <c r="O39" s="61"/>
      <c r="P39" s="61"/>
      <c r="Q39" s="61"/>
      <c r="R39" s="61"/>
      <c r="S39" s="56"/>
      <c r="T39" s="60"/>
      <c r="U39" s="62"/>
      <c r="V39" s="62"/>
      <c r="W39" s="62"/>
      <c r="X39" s="62"/>
    </row>
    <row r="40" spans="2:24" ht="14.25" x14ac:dyDescent="0.15">
      <c r="B40" s="13">
        <v>9</v>
      </c>
      <c r="C40" s="35">
        <v>43.35</v>
      </c>
      <c r="D40" s="35">
        <v>49.2</v>
      </c>
      <c r="E40" s="35">
        <v>16.149999999999999</v>
      </c>
      <c r="F40" s="35">
        <v>9.15</v>
      </c>
      <c r="G40" s="35">
        <v>22.25</v>
      </c>
      <c r="N40" s="60"/>
      <c r="O40" s="61"/>
      <c r="P40" s="61"/>
      <c r="Q40" s="61"/>
      <c r="R40" s="61"/>
      <c r="S40" s="56"/>
      <c r="T40" s="60"/>
      <c r="U40" s="62"/>
      <c r="V40" s="62"/>
      <c r="W40" s="62"/>
      <c r="X40" s="62"/>
    </row>
    <row r="41" spans="2:24" ht="14.25" x14ac:dyDescent="0.15">
      <c r="B41" s="13">
        <v>10</v>
      </c>
      <c r="C41" s="35">
        <v>43.6</v>
      </c>
      <c r="D41" s="35">
        <v>56.85</v>
      </c>
      <c r="E41" s="35">
        <v>56</v>
      </c>
      <c r="F41" s="35">
        <v>8.85</v>
      </c>
      <c r="G41" s="35">
        <v>20.100000000000001</v>
      </c>
      <c r="N41" s="60"/>
      <c r="O41" s="61"/>
      <c r="P41" s="61"/>
      <c r="Q41" s="61"/>
      <c r="R41" s="61"/>
      <c r="S41" s="56"/>
      <c r="T41" s="60"/>
      <c r="U41" s="62"/>
      <c r="V41" s="62"/>
      <c r="W41" s="62"/>
      <c r="X41" s="62"/>
    </row>
    <row r="42" spans="2:24" ht="14.25" x14ac:dyDescent="0.15">
      <c r="B42" s="13">
        <v>11</v>
      </c>
      <c r="C42" s="35">
        <v>32.299999999999997</v>
      </c>
      <c r="D42" s="35">
        <v>40.4</v>
      </c>
      <c r="E42" s="35">
        <v>26.95</v>
      </c>
      <c r="F42" s="35">
        <v>8.75</v>
      </c>
      <c r="G42" s="35">
        <v>18.45</v>
      </c>
      <c r="N42" s="60"/>
      <c r="O42" s="61"/>
      <c r="P42" s="61"/>
      <c r="Q42" s="61"/>
      <c r="R42" s="61"/>
      <c r="S42" s="56"/>
      <c r="T42" s="60"/>
      <c r="U42" s="61"/>
      <c r="V42" s="61"/>
      <c r="W42" s="61"/>
      <c r="X42" s="61"/>
    </row>
    <row r="43" spans="2:24" ht="15" thickBot="1" x14ac:dyDescent="0.2">
      <c r="B43" s="18">
        <v>12</v>
      </c>
      <c r="C43" s="38">
        <v>31.55</v>
      </c>
      <c r="D43" s="38">
        <v>37.6</v>
      </c>
      <c r="E43" s="38">
        <v>33.549999999999997</v>
      </c>
      <c r="F43" s="38">
        <v>10.4</v>
      </c>
      <c r="G43" s="38">
        <v>22</v>
      </c>
      <c r="N43" s="60"/>
      <c r="O43" s="61"/>
      <c r="P43" s="61"/>
      <c r="Q43" s="61"/>
      <c r="R43" s="61"/>
      <c r="S43" s="56"/>
      <c r="T43" s="60"/>
      <c r="U43" s="61"/>
      <c r="V43" s="61"/>
      <c r="W43" s="61"/>
      <c r="X43" s="61"/>
    </row>
    <row r="44" spans="2:24" ht="15" thickTop="1" x14ac:dyDescent="0.15">
      <c r="B44" s="22" t="s">
        <v>27</v>
      </c>
      <c r="C44" s="49">
        <f>AVERAGE(C32:C43)</f>
        <v>37.616666666666667</v>
      </c>
      <c r="D44" s="50">
        <f>AVERAGE(D32:D43)</f>
        <v>42.35</v>
      </c>
      <c r="E44" s="50">
        <f>AVERAGE(E32:E43)</f>
        <v>26.841666666666669</v>
      </c>
      <c r="F44" s="50">
        <f>AVERAGE(F32:F43)</f>
        <v>9.7999999999999989</v>
      </c>
      <c r="G44" s="50">
        <f>AVERAGE(G32:G43)</f>
        <v>20.74583333333333</v>
      </c>
      <c r="N44" s="60"/>
      <c r="O44" s="64"/>
      <c r="P44" s="65"/>
    </row>
    <row r="45" spans="2:24" ht="14.25" x14ac:dyDescent="0.15">
      <c r="B45" s="26" t="s">
        <v>29</v>
      </c>
      <c r="C45" s="27">
        <f>STDEV(C32:C43)</f>
        <v>7.1197974094432732</v>
      </c>
      <c r="D45" s="28">
        <f>STDEV(D32:D43)</f>
        <v>11.242593521554937</v>
      </c>
      <c r="E45" s="28">
        <f>STDEV(E32:E43)</f>
        <v>12.752020041997859</v>
      </c>
      <c r="F45" s="28">
        <f>STDEV(F32:F43)</f>
        <v>1.1739598878078614</v>
      </c>
      <c r="G45" s="28">
        <f>STDEV(G32:G43)</f>
        <v>1.548673674960336</v>
      </c>
      <c r="N45" s="55"/>
      <c r="O45" s="7" t="s">
        <v>9</v>
      </c>
      <c r="P45" s="48">
        <v>1</v>
      </c>
      <c r="Q45" s="146">
        <v>40.85</v>
      </c>
    </row>
    <row r="46" spans="2:24" ht="14.25" x14ac:dyDescent="0.15">
      <c r="B46" s="30" t="s">
        <v>32</v>
      </c>
      <c r="C46" s="42">
        <f>C44+C45*2</f>
        <v>51.856261485553212</v>
      </c>
      <c r="D46" s="42">
        <f>D44+D45*2</f>
        <v>64.835187043109869</v>
      </c>
      <c r="E46" s="42">
        <f>E44+E45*2</f>
        <v>52.345706750662387</v>
      </c>
      <c r="F46" s="42">
        <f>F44+F45*2</f>
        <v>12.147919775615723</v>
      </c>
      <c r="G46" s="42">
        <f>G44+G45*2</f>
        <v>23.843180683254001</v>
      </c>
      <c r="N46" s="51"/>
      <c r="O46" s="42"/>
      <c r="P46" s="48">
        <v>1</v>
      </c>
      <c r="Q46" s="146">
        <v>41.1</v>
      </c>
    </row>
    <row r="47" spans="2:24" ht="14.25" x14ac:dyDescent="0.15">
      <c r="B47" s="30" t="s">
        <v>33</v>
      </c>
      <c r="C47" s="42">
        <f>C44-C45*2</f>
        <v>23.377071847780122</v>
      </c>
      <c r="D47" s="42">
        <f>D44-D45*2</f>
        <v>19.864812956890127</v>
      </c>
      <c r="E47" s="42">
        <f>E44-E45*2</f>
        <v>1.3376265826709499</v>
      </c>
      <c r="F47" s="42">
        <f>F44-F45*2</f>
        <v>7.4520802243842761</v>
      </c>
      <c r="G47" s="42">
        <f>G44-G45*2</f>
        <v>17.648485983412659</v>
      </c>
      <c r="N47" s="51"/>
      <c r="O47" s="42"/>
      <c r="P47" s="48">
        <v>1</v>
      </c>
      <c r="Q47" s="146">
        <v>36.65</v>
      </c>
    </row>
    <row r="48" spans="2:24" ht="14.25" x14ac:dyDescent="0.15">
      <c r="O48" s="125"/>
      <c r="P48" s="48">
        <v>1</v>
      </c>
      <c r="Q48" s="146">
        <v>30.3</v>
      </c>
    </row>
    <row r="49" spans="2:25" ht="14.25" x14ac:dyDescent="0.15">
      <c r="O49" s="125"/>
      <c r="P49" s="48">
        <v>1</v>
      </c>
      <c r="Q49" s="146">
        <v>26.75</v>
      </c>
    </row>
    <row r="50" spans="2:25" ht="14.25" x14ac:dyDescent="0.15">
      <c r="O50" s="125"/>
      <c r="P50" s="48">
        <v>1</v>
      </c>
      <c r="Q50" s="146">
        <v>32.15</v>
      </c>
    </row>
    <row r="51" spans="2:25" ht="14.25" x14ac:dyDescent="0.15">
      <c r="O51" s="125"/>
      <c r="P51" s="48">
        <v>1</v>
      </c>
      <c r="Q51" s="146">
        <v>36.6</v>
      </c>
    </row>
    <row r="52" spans="2:25" ht="14.25" x14ac:dyDescent="0.15">
      <c r="O52" s="125"/>
      <c r="P52" s="48">
        <v>1</v>
      </c>
      <c r="Q52" s="146">
        <v>33.65</v>
      </c>
    </row>
    <row r="53" spans="2:25" ht="14.25" x14ac:dyDescent="0.15">
      <c r="O53" s="125"/>
      <c r="P53" s="48">
        <v>1</v>
      </c>
      <c r="Q53" s="146">
        <v>37.799999999999997</v>
      </c>
    </row>
    <row r="54" spans="2:25" ht="14.25" x14ac:dyDescent="0.15">
      <c r="O54" s="125"/>
      <c r="P54" s="48">
        <v>1</v>
      </c>
      <c r="Q54" s="146">
        <v>38.6</v>
      </c>
    </row>
    <row r="55" spans="2:25" ht="14.25" x14ac:dyDescent="0.15">
      <c r="O55" s="125"/>
      <c r="P55" s="48">
        <v>1</v>
      </c>
      <c r="Q55" s="146">
        <v>32.299999999999997</v>
      </c>
      <c r="U55" s="56"/>
      <c r="V55" s="61"/>
      <c r="W55" s="61"/>
      <c r="X55" s="61"/>
      <c r="Y55" s="61"/>
    </row>
    <row r="56" spans="2:25" ht="14.25" x14ac:dyDescent="0.15">
      <c r="B56" t="s">
        <v>72</v>
      </c>
      <c r="O56" s="125"/>
      <c r="P56" s="48">
        <v>1</v>
      </c>
      <c r="Q56" s="146">
        <v>31.35</v>
      </c>
      <c r="U56" s="56"/>
      <c r="V56" s="61"/>
      <c r="W56" s="61"/>
      <c r="X56" s="61"/>
      <c r="Y56" s="61"/>
    </row>
    <row r="57" spans="2:25" ht="14.25" x14ac:dyDescent="0.15">
      <c r="B57" s="5" t="s">
        <v>59</v>
      </c>
      <c r="C57" s="141" t="s">
        <v>60</v>
      </c>
      <c r="D57" s="142"/>
      <c r="E57" s="142"/>
      <c r="F57" s="142"/>
      <c r="G57" s="143"/>
      <c r="O57" s="7" t="s">
        <v>18</v>
      </c>
      <c r="P57" s="125">
        <v>2</v>
      </c>
      <c r="Q57" s="146">
        <v>35.5</v>
      </c>
      <c r="U57" s="56"/>
      <c r="V57" s="56"/>
      <c r="W57" s="56"/>
      <c r="X57" s="56"/>
      <c r="Y57" s="56"/>
    </row>
    <row r="58" spans="2:25" x14ac:dyDescent="0.15">
      <c r="B58" s="6" t="s">
        <v>8</v>
      </c>
      <c r="C58" s="7" t="s">
        <v>61</v>
      </c>
      <c r="D58" s="7" t="s">
        <v>62</v>
      </c>
      <c r="E58" s="8" t="s">
        <v>11</v>
      </c>
      <c r="F58" s="7" t="s">
        <v>67</v>
      </c>
      <c r="G58" s="7" t="s">
        <v>68</v>
      </c>
      <c r="O58" s="125"/>
      <c r="P58" s="125">
        <v>2</v>
      </c>
      <c r="Q58" s="146">
        <v>25</v>
      </c>
    </row>
    <row r="59" spans="2:25" ht="14.25" x14ac:dyDescent="0.15">
      <c r="B59" s="9">
        <v>1</v>
      </c>
      <c r="C59" s="33">
        <v>44.5</v>
      </c>
      <c r="D59" s="33">
        <v>46.85</v>
      </c>
      <c r="E59" s="33">
        <v>32.799999999999997</v>
      </c>
      <c r="F59" s="33">
        <v>17.149999999999999</v>
      </c>
      <c r="G59" s="33">
        <v>23.4</v>
      </c>
      <c r="O59" s="125"/>
      <c r="P59" s="125">
        <v>2</v>
      </c>
      <c r="Q59" s="146">
        <v>33</v>
      </c>
    </row>
    <row r="60" spans="2:25" ht="14.25" x14ac:dyDescent="0.15">
      <c r="B60" s="13">
        <v>2</v>
      </c>
      <c r="C60" s="35">
        <v>45.7</v>
      </c>
      <c r="D60" s="35">
        <v>28.5</v>
      </c>
      <c r="E60" s="35">
        <v>45.6</v>
      </c>
      <c r="F60" s="35">
        <v>18.399999999999999</v>
      </c>
      <c r="G60" s="35">
        <v>25.45</v>
      </c>
      <c r="O60" s="125"/>
      <c r="P60" s="125">
        <v>2</v>
      </c>
      <c r="Q60" s="146">
        <v>31</v>
      </c>
    </row>
    <row r="61" spans="2:25" ht="14.25" x14ac:dyDescent="0.15">
      <c r="B61" s="13">
        <v>3</v>
      </c>
      <c r="C61" s="35">
        <v>42.15</v>
      </c>
      <c r="D61" s="35">
        <v>43.85</v>
      </c>
      <c r="E61" s="35">
        <v>35.65</v>
      </c>
      <c r="F61" s="35">
        <v>18.850000000000001</v>
      </c>
      <c r="G61" s="35">
        <v>23.45</v>
      </c>
      <c r="O61" s="125"/>
      <c r="P61" s="125">
        <v>2</v>
      </c>
      <c r="Q61" s="146">
        <v>36.200000000000003</v>
      </c>
    </row>
    <row r="62" spans="2:25" ht="14.25" x14ac:dyDescent="0.15">
      <c r="B62" s="13">
        <v>4</v>
      </c>
      <c r="C62" s="35">
        <v>32.049999999999997</v>
      </c>
      <c r="D62" s="35">
        <v>42.3</v>
      </c>
      <c r="E62" s="35">
        <v>18.600000000000001</v>
      </c>
      <c r="F62" s="35">
        <v>14.3</v>
      </c>
      <c r="G62" s="35">
        <v>25.05</v>
      </c>
      <c r="O62" s="125"/>
      <c r="P62" s="125">
        <v>2</v>
      </c>
      <c r="Q62" s="146">
        <v>29.5</v>
      </c>
    </row>
    <row r="63" spans="2:25" ht="14.25" x14ac:dyDescent="0.15">
      <c r="B63" s="13">
        <v>5</v>
      </c>
      <c r="C63" s="35">
        <v>27.5</v>
      </c>
      <c r="D63" s="35">
        <v>52.6</v>
      </c>
      <c r="E63" s="35">
        <v>19.7</v>
      </c>
      <c r="F63" s="35">
        <v>14.75</v>
      </c>
      <c r="G63" s="35">
        <v>24.85</v>
      </c>
      <c r="O63" s="125"/>
      <c r="P63" s="125">
        <v>2</v>
      </c>
      <c r="Q63" s="146">
        <v>24.95</v>
      </c>
    </row>
    <row r="64" spans="2:25" ht="14.25" x14ac:dyDescent="0.15">
      <c r="B64" s="13">
        <v>6</v>
      </c>
      <c r="C64" s="35">
        <v>34</v>
      </c>
      <c r="D64" s="35">
        <v>37.75</v>
      </c>
      <c r="E64" s="35">
        <v>17.05</v>
      </c>
      <c r="F64" s="35">
        <v>15.95</v>
      </c>
      <c r="G64" s="35">
        <v>24.9</v>
      </c>
      <c r="O64" s="125"/>
      <c r="P64" s="125">
        <v>2</v>
      </c>
      <c r="Q64" s="146">
        <v>29.45</v>
      </c>
    </row>
    <row r="65" spans="2:17" ht="14.25" x14ac:dyDescent="0.15">
      <c r="B65" s="13">
        <v>7</v>
      </c>
      <c r="C65" s="35">
        <v>38.35</v>
      </c>
      <c r="D65" s="35">
        <v>28.7</v>
      </c>
      <c r="E65" s="35">
        <v>17.05</v>
      </c>
      <c r="F65" s="35">
        <v>12.35</v>
      </c>
      <c r="G65" s="35">
        <v>26.35</v>
      </c>
      <c r="O65" s="125"/>
      <c r="P65" s="125">
        <v>2</v>
      </c>
      <c r="Q65" s="146">
        <v>34</v>
      </c>
    </row>
    <row r="66" spans="2:17" ht="14.25" x14ac:dyDescent="0.15">
      <c r="B66" s="13">
        <v>8</v>
      </c>
      <c r="C66" s="35">
        <v>36.049999999999997</v>
      </c>
      <c r="D66" s="35">
        <v>39.200000000000003</v>
      </c>
      <c r="E66" s="35">
        <v>26.95</v>
      </c>
      <c r="F66" s="35">
        <v>15.9</v>
      </c>
      <c r="G66" s="35">
        <v>22.95</v>
      </c>
      <c r="O66" s="125"/>
      <c r="P66" s="125">
        <v>2</v>
      </c>
      <c r="Q66" s="146">
        <v>36.700000000000003</v>
      </c>
    </row>
    <row r="67" spans="2:17" ht="14.25" x14ac:dyDescent="0.15">
      <c r="B67" s="13">
        <v>9</v>
      </c>
      <c r="C67" s="35">
        <v>42.3</v>
      </c>
      <c r="D67" s="35">
        <v>43.8</v>
      </c>
      <c r="E67" s="35">
        <v>20.7</v>
      </c>
      <c r="F67" s="35">
        <v>14.35</v>
      </c>
      <c r="G67" s="35">
        <v>26.9</v>
      </c>
      <c r="O67" s="125"/>
      <c r="P67" s="125">
        <v>2</v>
      </c>
      <c r="Q67" s="146">
        <v>31.35</v>
      </c>
    </row>
    <row r="68" spans="2:17" ht="14.25" x14ac:dyDescent="0.15">
      <c r="B68" s="13">
        <v>10</v>
      </c>
      <c r="C68" s="35">
        <v>42.75</v>
      </c>
      <c r="D68" s="35">
        <v>56.35</v>
      </c>
      <c r="E68" s="35">
        <v>28.45</v>
      </c>
      <c r="F68" s="35">
        <v>14.75</v>
      </c>
      <c r="G68" s="35">
        <v>24.9</v>
      </c>
      <c r="O68" s="125"/>
      <c r="P68" s="125">
        <v>2</v>
      </c>
      <c r="Q68" s="146">
        <v>30</v>
      </c>
    </row>
    <row r="69" spans="2:17" ht="14.25" x14ac:dyDescent="0.15">
      <c r="B69" s="13">
        <v>11</v>
      </c>
      <c r="C69" s="35">
        <v>35.299999999999997</v>
      </c>
      <c r="D69" s="35">
        <v>42.8</v>
      </c>
      <c r="E69" s="35">
        <v>31.3</v>
      </c>
      <c r="F69" s="35">
        <v>13.7</v>
      </c>
      <c r="G69" s="35">
        <v>22.2</v>
      </c>
      <c r="O69" s="8" t="s">
        <v>11</v>
      </c>
      <c r="P69" s="125">
        <v>3</v>
      </c>
      <c r="Q69" s="146">
        <v>19.649999999999999</v>
      </c>
    </row>
    <row r="70" spans="2:17" ht="15" thickBot="1" x14ac:dyDescent="0.2">
      <c r="B70" s="18">
        <v>12</v>
      </c>
      <c r="C70" s="38">
        <v>34</v>
      </c>
      <c r="D70" s="38">
        <v>39.700000000000003</v>
      </c>
      <c r="E70" s="38">
        <v>25.9</v>
      </c>
      <c r="F70" s="38">
        <v>14.75</v>
      </c>
      <c r="G70" s="38">
        <v>26.1</v>
      </c>
      <c r="O70" s="125"/>
      <c r="P70" s="125">
        <v>3</v>
      </c>
      <c r="Q70" s="146">
        <v>23.4</v>
      </c>
    </row>
    <row r="71" spans="2:17" ht="15" thickTop="1" x14ac:dyDescent="0.15">
      <c r="B71" s="22" t="s">
        <v>28</v>
      </c>
      <c r="C71" s="49">
        <f>AVERAGE(C59:C70)</f>
        <v>37.887500000000003</v>
      </c>
      <c r="D71" s="50">
        <f>AVERAGE(D59:D70)</f>
        <v>41.866666666666667</v>
      </c>
      <c r="E71" s="50">
        <f>AVERAGE(E59:E70)</f>
        <v>26.645833333333332</v>
      </c>
      <c r="F71" s="50">
        <f>AVERAGE(F59:F70)</f>
        <v>15.433333333333332</v>
      </c>
      <c r="G71" s="50">
        <f>AVERAGE(G59:G70)</f>
        <v>24.708333333333332</v>
      </c>
      <c r="O71" s="125"/>
      <c r="P71" s="125">
        <v>3</v>
      </c>
      <c r="Q71" s="146">
        <v>21.95</v>
      </c>
    </row>
    <row r="72" spans="2:17" ht="14.25" x14ac:dyDescent="0.15">
      <c r="B72" s="26" t="s">
        <v>29</v>
      </c>
      <c r="C72" s="27">
        <f>STDEV(C59:C70)</f>
        <v>5.6289077335418183</v>
      </c>
      <c r="D72" s="28">
        <f>STDEV(D59:D70)</f>
        <v>8.1982074907022398</v>
      </c>
      <c r="E72" s="28">
        <f>STDEV(E59:E70)</f>
        <v>8.7191914328350482</v>
      </c>
      <c r="F72" s="28">
        <f>STDEV(F59:F70)</f>
        <v>1.9135085971887433</v>
      </c>
      <c r="G72" s="28">
        <f>STDEV(G59:G70)</f>
        <v>1.4420366489689846</v>
      </c>
      <c r="O72" s="125"/>
      <c r="P72" s="125">
        <v>3</v>
      </c>
      <c r="Q72" s="146">
        <v>18.05</v>
      </c>
    </row>
    <row r="73" spans="2:17" ht="14.25" x14ac:dyDescent="0.15">
      <c r="B73" s="30" t="s">
        <v>32</v>
      </c>
      <c r="C73" s="42">
        <f>C71+C72*2</f>
        <v>49.145315467083641</v>
      </c>
      <c r="D73" s="42">
        <f>D71+D72*2</f>
        <v>58.26308164807115</v>
      </c>
      <c r="E73" s="42">
        <f>E71+E72*2</f>
        <v>44.084216199003428</v>
      </c>
      <c r="F73" s="42">
        <f>F71+F72*2</f>
        <v>19.26035052771082</v>
      </c>
      <c r="G73" s="42">
        <f>G71+G72*2</f>
        <v>27.592406631271302</v>
      </c>
      <c r="O73" s="125"/>
      <c r="P73" s="125">
        <v>3</v>
      </c>
      <c r="Q73" s="146">
        <v>18.3</v>
      </c>
    </row>
    <row r="74" spans="2:17" ht="14.25" x14ac:dyDescent="0.15">
      <c r="B74" s="30" t="s">
        <v>33</v>
      </c>
      <c r="C74" s="42">
        <f>C71-C72*2</f>
        <v>26.629684532916365</v>
      </c>
      <c r="D74" s="42">
        <f>D71-D72*2</f>
        <v>25.470251685262188</v>
      </c>
      <c r="E74" s="42">
        <f>E71-E72*2</f>
        <v>9.2074504676632358</v>
      </c>
      <c r="F74" s="42">
        <f>F71-F72*2</f>
        <v>11.606316138955846</v>
      </c>
      <c r="G74" s="42">
        <f>G71-G72*2</f>
        <v>21.824260035395362</v>
      </c>
      <c r="O74" s="125"/>
      <c r="P74" s="125">
        <v>3</v>
      </c>
      <c r="Q74" s="146">
        <v>15.65</v>
      </c>
    </row>
    <row r="75" spans="2:17" x14ac:dyDescent="0.15">
      <c r="O75" s="125"/>
      <c r="P75" s="125">
        <v>3</v>
      </c>
      <c r="Q75" s="146">
        <v>14.85</v>
      </c>
    </row>
    <row r="76" spans="2:17" x14ac:dyDescent="0.15">
      <c r="O76" s="125"/>
      <c r="P76" s="125">
        <v>3</v>
      </c>
      <c r="Q76" s="146">
        <v>22.3</v>
      </c>
    </row>
    <row r="77" spans="2:17" x14ac:dyDescent="0.15">
      <c r="O77" s="125"/>
      <c r="P77" s="125">
        <v>3</v>
      </c>
      <c r="Q77" s="146">
        <v>17.649999999999999</v>
      </c>
    </row>
    <row r="78" spans="2:17" x14ac:dyDescent="0.15">
      <c r="O78" s="125"/>
      <c r="P78" s="125">
        <v>3</v>
      </c>
      <c r="Q78" s="146">
        <v>18.05</v>
      </c>
    </row>
    <row r="79" spans="2:17" x14ac:dyDescent="0.15">
      <c r="O79" s="125"/>
      <c r="P79" s="125">
        <v>3</v>
      </c>
      <c r="Q79" s="146">
        <v>22.3</v>
      </c>
    </row>
    <row r="80" spans="2:17" x14ac:dyDescent="0.15">
      <c r="O80" s="125"/>
      <c r="P80" s="125">
        <v>3</v>
      </c>
      <c r="Q80" s="146">
        <v>19.100000000000001</v>
      </c>
    </row>
    <row r="81" spans="15:17" x14ac:dyDescent="0.15">
      <c r="O81" s="7" t="s">
        <v>14</v>
      </c>
      <c r="P81" s="125">
        <v>4</v>
      </c>
      <c r="Q81" s="146">
        <v>14</v>
      </c>
    </row>
    <row r="82" spans="15:17" x14ac:dyDescent="0.15">
      <c r="O82" s="125"/>
      <c r="P82" s="125">
        <v>4</v>
      </c>
      <c r="Q82" s="146">
        <v>14.2</v>
      </c>
    </row>
    <row r="83" spans="15:17" x14ac:dyDescent="0.15">
      <c r="O83" s="125"/>
      <c r="P83" s="125">
        <v>4</v>
      </c>
      <c r="Q83" s="146">
        <v>14.8</v>
      </c>
    </row>
    <row r="84" spans="15:17" x14ac:dyDescent="0.15">
      <c r="O84" s="125"/>
      <c r="P84" s="125">
        <v>4</v>
      </c>
      <c r="Q84" s="146">
        <v>13.5</v>
      </c>
    </row>
    <row r="85" spans="15:17" x14ac:dyDescent="0.15">
      <c r="O85" s="125"/>
      <c r="P85" s="125">
        <v>4</v>
      </c>
      <c r="Q85" s="146">
        <v>14.5</v>
      </c>
    </row>
    <row r="86" spans="15:17" x14ac:dyDescent="0.15">
      <c r="O86" s="125"/>
      <c r="P86" s="125">
        <v>4</v>
      </c>
      <c r="Q86" s="146">
        <v>14.45</v>
      </c>
    </row>
    <row r="87" spans="15:17" x14ac:dyDescent="0.15">
      <c r="O87" s="125"/>
      <c r="P87" s="125">
        <v>4</v>
      </c>
      <c r="Q87" s="146">
        <v>12.55</v>
      </c>
    </row>
    <row r="88" spans="15:17" x14ac:dyDescent="0.15">
      <c r="O88" s="125"/>
      <c r="P88" s="125">
        <v>4</v>
      </c>
      <c r="Q88" s="146">
        <v>15.1</v>
      </c>
    </row>
    <row r="89" spans="15:17" x14ac:dyDescent="0.15">
      <c r="O89" s="125"/>
      <c r="P89" s="125">
        <v>4</v>
      </c>
      <c r="Q89" s="146">
        <v>13.35</v>
      </c>
    </row>
    <row r="90" spans="15:17" x14ac:dyDescent="0.15">
      <c r="O90" s="125"/>
      <c r="P90" s="125">
        <v>4</v>
      </c>
      <c r="Q90" s="146">
        <v>13.05</v>
      </c>
    </row>
    <row r="91" spans="15:17" x14ac:dyDescent="0.15">
      <c r="O91" s="125"/>
      <c r="P91" s="125">
        <v>4</v>
      </c>
      <c r="Q91" s="146">
        <v>12.95</v>
      </c>
    </row>
    <row r="92" spans="15:17" x14ac:dyDescent="0.15">
      <c r="O92" s="125"/>
      <c r="P92" s="125">
        <v>4</v>
      </c>
      <c r="Q92" s="146">
        <v>14.3</v>
      </c>
    </row>
    <row r="93" spans="15:17" x14ac:dyDescent="0.15">
      <c r="O93" s="7" t="s">
        <v>15</v>
      </c>
      <c r="P93" s="125">
        <v>5</v>
      </c>
      <c r="Q93" s="146">
        <v>23.8</v>
      </c>
    </row>
    <row r="94" spans="15:17" x14ac:dyDescent="0.15">
      <c r="O94" s="125"/>
      <c r="P94" s="125">
        <v>5</v>
      </c>
      <c r="Q94" s="146">
        <v>25.55</v>
      </c>
    </row>
    <row r="95" spans="15:17" x14ac:dyDescent="0.15">
      <c r="O95" s="125"/>
      <c r="P95" s="125">
        <v>5</v>
      </c>
      <c r="Q95" s="146">
        <v>24.65</v>
      </c>
    </row>
    <row r="96" spans="15:17" x14ac:dyDescent="0.15">
      <c r="O96" s="125"/>
      <c r="P96" s="125">
        <v>5</v>
      </c>
      <c r="Q96" s="146">
        <v>25.8</v>
      </c>
    </row>
    <row r="97" spans="15:17" x14ac:dyDescent="0.15">
      <c r="O97" s="125"/>
      <c r="P97" s="125">
        <v>5</v>
      </c>
      <c r="Q97" s="146">
        <v>27.05</v>
      </c>
    </row>
    <row r="98" spans="15:17" x14ac:dyDescent="0.15">
      <c r="O98" s="125"/>
      <c r="P98" s="125">
        <v>5</v>
      </c>
      <c r="Q98" s="146">
        <v>28.25</v>
      </c>
    </row>
    <row r="99" spans="15:17" x14ac:dyDescent="0.15">
      <c r="O99" s="125"/>
      <c r="P99" s="125">
        <v>5</v>
      </c>
      <c r="Q99" s="146">
        <v>27.3</v>
      </c>
    </row>
    <row r="100" spans="15:17" x14ac:dyDescent="0.15">
      <c r="O100" s="125"/>
      <c r="P100" s="125">
        <v>5</v>
      </c>
      <c r="Q100" s="146">
        <v>24</v>
      </c>
    </row>
    <row r="101" spans="15:17" x14ac:dyDescent="0.15">
      <c r="O101" s="125"/>
      <c r="P101" s="125">
        <v>5</v>
      </c>
      <c r="Q101" s="146">
        <v>26.9</v>
      </c>
    </row>
    <row r="102" spans="15:17" x14ac:dyDescent="0.15">
      <c r="O102" s="125"/>
      <c r="P102" s="125">
        <v>5</v>
      </c>
      <c r="Q102" s="146">
        <v>26.15</v>
      </c>
    </row>
    <row r="103" spans="15:17" x14ac:dyDescent="0.15">
      <c r="O103" s="125"/>
      <c r="P103" s="125">
        <v>5</v>
      </c>
      <c r="Q103" s="146">
        <v>23.85</v>
      </c>
    </row>
    <row r="104" spans="15:17" x14ac:dyDescent="0.15">
      <c r="O104" s="125"/>
      <c r="P104" s="125">
        <v>5</v>
      </c>
      <c r="Q104" s="146">
        <v>26.85</v>
      </c>
    </row>
    <row r="105" spans="15:17" x14ac:dyDescent="0.15">
      <c r="O105" s="7" t="s">
        <v>47</v>
      </c>
      <c r="P105" s="125">
        <v>6</v>
      </c>
      <c r="Q105" s="146">
        <v>23.1</v>
      </c>
    </row>
    <row r="106" spans="15:17" x14ac:dyDescent="0.15">
      <c r="O106" s="125"/>
      <c r="P106" s="125">
        <v>6</v>
      </c>
      <c r="Q106" s="146">
        <v>24.5</v>
      </c>
    </row>
    <row r="107" spans="15:17" x14ac:dyDescent="0.15">
      <c r="O107" s="125"/>
      <c r="P107" s="125">
        <v>6</v>
      </c>
      <c r="Q107" s="146">
        <v>21.9</v>
      </c>
    </row>
    <row r="108" spans="15:17" x14ac:dyDescent="0.15">
      <c r="O108" s="125"/>
      <c r="P108" s="125">
        <v>6</v>
      </c>
      <c r="Q108" s="146">
        <v>22.4</v>
      </c>
    </row>
    <row r="109" spans="15:17" x14ac:dyDescent="0.15">
      <c r="O109" s="125"/>
      <c r="P109" s="125">
        <v>6</v>
      </c>
      <c r="Q109" s="146">
        <v>19</v>
      </c>
    </row>
    <row r="110" spans="15:17" x14ac:dyDescent="0.15">
      <c r="O110" s="125"/>
      <c r="P110" s="125">
        <v>6</v>
      </c>
      <c r="Q110" s="146">
        <v>22.4</v>
      </c>
    </row>
    <row r="111" spans="15:17" x14ac:dyDescent="0.15">
      <c r="O111" s="125"/>
      <c r="P111" s="125">
        <v>6</v>
      </c>
      <c r="Q111" s="146">
        <v>20.5</v>
      </c>
    </row>
    <row r="112" spans="15:17" x14ac:dyDescent="0.15">
      <c r="O112" s="125"/>
      <c r="P112" s="125">
        <v>6</v>
      </c>
      <c r="Q112" s="146">
        <v>19.8</v>
      </c>
    </row>
    <row r="113" spans="15:17" x14ac:dyDescent="0.15">
      <c r="O113" s="125"/>
      <c r="P113" s="125">
        <v>6</v>
      </c>
      <c r="Q113" s="146">
        <v>24.8</v>
      </c>
    </row>
    <row r="114" spans="15:17" x14ac:dyDescent="0.15">
      <c r="O114" s="125"/>
      <c r="P114" s="125">
        <v>6</v>
      </c>
      <c r="Q114" s="146">
        <v>23.7</v>
      </c>
    </row>
    <row r="115" spans="15:17" x14ac:dyDescent="0.15">
      <c r="O115" s="7" t="s">
        <v>48</v>
      </c>
      <c r="P115" s="125">
        <v>7</v>
      </c>
      <c r="Q115" s="146">
        <v>31</v>
      </c>
    </row>
    <row r="116" spans="15:17" x14ac:dyDescent="0.15">
      <c r="O116" s="125"/>
      <c r="P116" s="125">
        <v>7</v>
      </c>
      <c r="Q116" s="146">
        <v>27.8</v>
      </c>
    </row>
    <row r="117" spans="15:17" x14ac:dyDescent="0.15">
      <c r="O117" s="125"/>
      <c r="P117" s="125">
        <v>7</v>
      </c>
      <c r="Q117" s="146">
        <v>22.2</v>
      </c>
    </row>
    <row r="118" spans="15:17" x14ac:dyDescent="0.15">
      <c r="O118" s="125"/>
      <c r="P118" s="125">
        <v>7</v>
      </c>
      <c r="Q118" s="146">
        <v>27.3</v>
      </c>
    </row>
    <row r="119" spans="15:17" x14ac:dyDescent="0.15">
      <c r="O119" s="125"/>
      <c r="P119" s="125">
        <v>7</v>
      </c>
      <c r="Q119" s="146">
        <v>30.2</v>
      </c>
    </row>
    <row r="120" spans="15:17" x14ac:dyDescent="0.15">
      <c r="O120" s="125"/>
      <c r="P120" s="125">
        <v>7</v>
      </c>
      <c r="Q120" s="146">
        <v>34.799999999999997</v>
      </c>
    </row>
    <row r="121" spans="15:17" x14ac:dyDescent="0.15">
      <c r="O121" s="125"/>
      <c r="P121" s="125">
        <v>7</v>
      </c>
      <c r="Q121" s="146">
        <v>29</v>
      </c>
    </row>
    <row r="122" spans="15:17" x14ac:dyDescent="0.15">
      <c r="O122" s="125"/>
      <c r="P122" s="125">
        <v>7</v>
      </c>
      <c r="Q122" s="146">
        <v>27.7</v>
      </c>
    </row>
    <row r="123" spans="15:17" x14ac:dyDescent="0.15">
      <c r="O123" s="125"/>
      <c r="P123" s="125">
        <v>7</v>
      </c>
      <c r="Q123" s="146">
        <v>26.6</v>
      </c>
    </row>
    <row r="124" spans="15:17" x14ac:dyDescent="0.15">
      <c r="O124" s="125"/>
      <c r="P124" s="125">
        <v>7</v>
      </c>
      <c r="Q124" s="146">
        <v>34.5</v>
      </c>
    </row>
    <row r="125" spans="15:17" x14ac:dyDescent="0.15">
      <c r="O125" s="8" t="s">
        <v>49</v>
      </c>
      <c r="P125" s="125">
        <v>8</v>
      </c>
      <c r="Q125" s="146">
        <v>35.4</v>
      </c>
    </row>
    <row r="126" spans="15:17" x14ac:dyDescent="0.15">
      <c r="O126" s="125"/>
      <c r="P126" s="125">
        <v>8</v>
      </c>
      <c r="Q126" s="146">
        <v>28.6</v>
      </c>
    </row>
    <row r="127" spans="15:17" x14ac:dyDescent="0.15">
      <c r="O127" s="125"/>
      <c r="P127" s="125">
        <v>8</v>
      </c>
      <c r="Q127" s="146">
        <v>35.1</v>
      </c>
    </row>
    <row r="128" spans="15:17" x14ac:dyDescent="0.15">
      <c r="O128" s="125"/>
      <c r="P128" s="125">
        <v>8</v>
      </c>
      <c r="Q128" s="146">
        <v>26.3</v>
      </c>
    </row>
    <row r="129" spans="15:17" x14ac:dyDescent="0.15">
      <c r="O129" s="125"/>
      <c r="P129" s="125">
        <v>8</v>
      </c>
      <c r="Q129" s="146">
        <v>27.8</v>
      </c>
    </row>
    <row r="130" spans="15:17" x14ac:dyDescent="0.15">
      <c r="O130" s="125"/>
      <c r="P130" s="125">
        <v>8</v>
      </c>
      <c r="Q130" s="146">
        <v>47</v>
      </c>
    </row>
    <row r="131" spans="15:17" x14ac:dyDescent="0.15">
      <c r="O131" s="125"/>
      <c r="P131" s="125">
        <v>8</v>
      </c>
      <c r="Q131" s="146">
        <v>38.6</v>
      </c>
    </row>
    <row r="132" spans="15:17" x14ac:dyDescent="0.15">
      <c r="O132" s="125"/>
      <c r="P132" s="125">
        <v>8</v>
      </c>
      <c r="Q132" s="146">
        <v>35.9</v>
      </c>
    </row>
    <row r="133" spans="15:17" x14ac:dyDescent="0.15">
      <c r="O133" s="125"/>
      <c r="P133" s="125">
        <v>8</v>
      </c>
      <c r="Q133" s="146">
        <v>35.9</v>
      </c>
    </row>
    <row r="134" spans="15:17" x14ac:dyDescent="0.15">
      <c r="O134" s="7" t="s">
        <v>50</v>
      </c>
      <c r="P134" s="125">
        <v>9</v>
      </c>
      <c r="Q134" s="146">
        <v>15.8</v>
      </c>
    </row>
    <row r="135" spans="15:17" x14ac:dyDescent="0.15">
      <c r="O135" s="125"/>
      <c r="P135" s="125">
        <v>9</v>
      </c>
      <c r="Q135" s="146">
        <v>19.600000000000001</v>
      </c>
    </row>
    <row r="136" spans="15:17" x14ac:dyDescent="0.15">
      <c r="O136" s="125"/>
      <c r="P136" s="125">
        <v>9</v>
      </c>
      <c r="Q136" s="146">
        <v>15.3</v>
      </c>
    </row>
    <row r="137" spans="15:17" x14ac:dyDescent="0.15">
      <c r="O137" s="125"/>
      <c r="P137" s="125">
        <v>9</v>
      </c>
      <c r="Q137" s="146">
        <v>16.399999999999999</v>
      </c>
    </row>
    <row r="138" spans="15:17" x14ac:dyDescent="0.15">
      <c r="O138" s="125"/>
      <c r="P138" s="125">
        <v>9</v>
      </c>
      <c r="Q138" s="146">
        <v>15.5</v>
      </c>
    </row>
    <row r="139" spans="15:17" x14ac:dyDescent="0.15">
      <c r="O139" s="125"/>
      <c r="P139" s="125">
        <v>9</v>
      </c>
      <c r="Q139" s="146">
        <v>16.3</v>
      </c>
    </row>
    <row r="140" spans="15:17" x14ac:dyDescent="0.15">
      <c r="O140" s="125"/>
      <c r="P140" s="125">
        <v>9</v>
      </c>
      <c r="Q140" s="146">
        <v>16.100000000000001</v>
      </c>
    </row>
    <row r="141" spans="15:17" x14ac:dyDescent="0.15">
      <c r="O141" s="125"/>
      <c r="P141" s="125">
        <v>9</v>
      </c>
      <c r="Q141" s="146">
        <v>18.399999999999999</v>
      </c>
    </row>
    <row r="142" spans="15:17" x14ac:dyDescent="0.15">
      <c r="O142" s="125"/>
      <c r="P142" s="125">
        <v>9</v>
      </c>
      <c r="Q142" s="146">
        <v>15.6</v>
      </c>
    </row>
    <row r="143" spans="15:17" x14ac:dyDescent="0.15">
      <c r="O143" s="125"/>
      <c r="P143" s="125">
        <v>9</v>
      </c>
      <c r="Q143" s="146">
        <v>14.4</v>
      </c>
    </row>
  </sheetData>
  <mergeCells count="5">
    <mergeCell ref="C5:G5"/>
    <mergeCell ref="C30:G30"/>
    <mergeCell ref="C57:G57"/>
    <mergeCell ref="O30:R30"/>
    <mergeCell ref="U30:X3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6"/>
  <sheetViews>
    <sheetView topLeftCell="A12" zoomScale="60" zoomScaleNormal="60" workbookViewId="0">
      <selection activeCell="O43" sqref="O43"/>
    </sheetView>
  </sheetViews>
  <sheetFormatPr defaultRowHeight="13.5" x14ac:dyDescent="0.15"/>
  <sheetData>
    <row r="2" spans="1:27" ht="24" x14ac:dyDescent="0.15">
      <c r="L2" s="1" t="s">
        <v>73</v>
      </c>
    </row>
    <row r="3" spans="1:27" ht="24" x14ac:dyDescent="0.15">
      <c r="L3" s="1"/>
    </row>
    <row r="5" spans="1:27" ht="14.25" x14ac:dyDescent="0.15">
      <c r="A5" s="26" t="s">
        <v>45</v>
      </c>
      <c r="B5" s="141" t="s">
        <v>74</v>
      </c>
      <c r="C5" s="142"/>
      <c r="D5" s="142"/>
      <c r="E5" s="142"/>
      <c r="F5" s="143"/>
      <c r="H5" s="26" t="s">
        <v>75</v>
      </c>
      <c r="I5" s="141" t="s">
        <v>46</v>
      </c>
      <c r="J5" s="142"/>
      <c r="K5" s="142"/>
      <c r="L5" s="142"/>
      <c r="M5" s="143"/>
      <c r="O5" s="26" t="s">
        <v>76</v>
      </c>
      <c r="P5" s="141" t="s">
        <v>46</v>
      </c>
      <c r="Q5" s="142"/>
      <c r="R5" s="142"/>
      <c r="S5" s="142"/>
      <c r="T5" s="143"/>
      <c r="V5" s="26" t="s">
        <v>77</v>
      </c>
      <c r="W5" s="141" t="s">
        <v>46</v>
      </c>
      <c r="X5" s="142"/>
      <c r="Y5" s="142"/>
      <c r="Z5" s="142"/>
      <c r="AA5" s="143"/>
    </row>
    <row r="6" spans="1:27" x14ac:dyDescent="0.15">
      <c r="A6" s="6" t="s">
        <v>8</v>
      </c>
      <c r="B6" s="7" t="s">
        <v>22</v>
      </c>
      <c r="C6" s="7" t="s">
        <v>26</v>
      </c>
      <c r="D6" s="8" t="s">
        <v>12</v>
      </c>
      <c r="E6" s="7" t="s">
        <v>24</v>
      </c>
      <c r="F6" s="7" t="s">
        <v>78</v>
      </c>
      <c r="H6" s="6" t="s">
        <v>8</v>
      </c>
      <c r="I6" s="7" t="s">
        <v>22</v>
      </c>
      <c r="J6" s="7" t="s">
        <v>26</v>
      </c>
      <c r="K6" s="8" t="s">
        <v>79</v>
      </c>
      <c r="L6" s="7" t="s">
        <v>80</v>
      </c>
      <c r="M6" s="7" t="s">
        <v>21</v>
      </c>
      <c r="O6" s="6" t="s">
        <v>8</v>
      </c>
      <c r="P6" s="7" t="s">
        <v>22</v>
      </c>
      <c r="Q6" s="7" t="s">
        <v>26</v>
      </c>
      <c r="R6" s="8" t="s">
        <v>12</v>
      </c>
      <c r="S6" s="7" t="s">
        <v>24</v>
      </c>
      <c r="T6" s="7" t="s">
        <v>21</v>
      </c>
      <c r="V6" s="6" t="s">
        <v>8</v>
      </c>
      <c r="W6" s="7" t="s">
        <v>22</v>
      </c>
      <c r="X6" s="7" t="s">
        <v>10</v>
      </c>
      <c r="Y6" s="8" t="s">
        <v>12</v>
      </c>
      <c r="Z6" s="7" t="s">
        <v>24</v>
      </c>
      <c r="AA6" s="7" t="s">
        <v>78</v>
      </c>
    </row>
    <row r="7" spans="1:27" ht="14.25" x14ac:dyDescent="0.15">
      <c r="A7" s="9">
        <v>1</v>
      </c>
      <c r="B7" s="33">
        <v>9.0500000000000007</v>
      </c>
      <c r="C7" s="33">
        <v>7.45</v>
      </c>
      <c r="D7" s="33">
        <v>10.85</v>
      </c>
      <c r="E7" s="33">
        <v>8.1</v>
      </c>
      <c r="F7" s="33">
        <v>8.1999999999999993</v>
      </c>
      <c r="H7" s="9">
        <v>1</v>
      </c>
      <c r="I7" s="33">
        <v>9.3000000000000007</v>
      </c>
      <c r="J7" s="33">
        <v>11.9</v>
      </c>
      <c r="K7" s="33">
        <v>14.4</v>
      </c>
      <c r="L7" s="33">
        <v>9.1</v>
      </c>
      <c r="M7" s="33">
        <v>9</v>
      </c>
      <c r="O7" s="9">
        <v>1</v>
      </c>
      <c r="P7" s="43">
        <v>200.6</v>
      </c>
      <c r="Q7" s="43">
        <v>253.9</v>
      </c>
      <c r="R7" s="43">
        <v>160.9</v>
      </c>
      <c r="S7" s="43">
        <v>231.3</v>
      </c>
      <c r="T7" s="43">
        <v>227.8</v>
      </c>
      <c r="V7" s="9">
        <v>1</v>
      </c>
      <c r="W7" s="43">
        <v>247.2</v>
      </c>
      <c r="X7" s="43">
        <v>190.8</v>
      </c>
      <c r="Y7" s="43">
        <v>156.19999999999999</v>
      </c>
      <c r="Z7" s="43">
        <v>252.8</v>
      </c>
      <c r="AA7" s="43">
        <v>255.7</v>
      </c>
    </row>
    <row r="8" spans="1:27" ht="14.25" x14ac:dyDescent="0.15">
      <c r="A8" s="13">
        <v>2</v>
      </c>
      <c r="B8" s="35">
        <v>8.4499999999999993</v>
      </c>
      <c r="C8" s="35">
        <v>7.8</v>
      </c>
      <c r="D8" s="35">
        <v>8.0500000000000007</v>
      </c>
      <c r="E8" s="35">
        <v>8.75</v>
      </c>
      <c r="F8" s="35">
        <v>10.7</v>
      </c>
      <c r="H8" s="13">
        <v>2</v>
      </c>
      <c r="I8" s="35">
        <v>8.9</v>
      </c>
      <c r="J8" s="35">
        <v>12.9</v>
      </c>
      <c r="K8" s="35">
        <v>10.6</v>
      </c>
      <c r="L8" s="35">
        <v>9.8000000000000007</v>
      </c>
      <c r="M8" s="35">
        <v>12.1</v>
      </c>
      <c r="O8" s="13">
        <v>2</v>
      </c>
      <c r="P8" s="17">
        <v>218</v>
      </c>
      <c r="Q8" s="17">
        <v>242.2</v>
      </c>
      <c r="R8" s="17">
        <v>231.3</v>
      </c>
      <c r="S8" s="17">
        <v>209</v>
      </c>
      <c r="T8" s="17">
        <v>164.6</v>
      </c>
      <c r="V8" s="13">
        <v>2</v>
      </c>
      <c r="W8" s="17">
        <v>258.7</v>
      </c>
      <c r="X8" s="17">
        <v>175.3</v>
      </c>
      <c r="Y8" s="17">
        <v>215.4</v>
      </c>
      <c r="Z8" s="17">
        <v>234</v>
      </c>
      <c r="AA8" s="17">
        <v>187.5</v>
      </c>
    </row>
    <row r="9" spans="1:27" ht="14.25" x14ac:dyDescent="0.15">
      <c r="A9" s="13">
        <v>3</v>
      </c>
      <c r="B9" s="35">
        <v>12.55</v>
      </c>
      <c r="C9" s="35">
        <v>8.25</v>
      </c>
      <c r="D9" s="35">
        <v>8.0500000000000007</v>
      </c>
      <c r="E9" s="35">
        <v>10.9</v>
      </c>
      <c r="F9" s="35">
        <v>10.75</v>
      </c>
      <c r="H9" s="13">
        <v>3</v>
      </c>
      <c r="I9" s="35">
        <v>13.8</v>
      </c>
      <c r="J9" s="35">
        <v>13.1</v>
      </c>
      <c r="K9" s="35">
        <v>10.5</v>
      </c>
      <c r="L9" s="35">
        <v>12.4</v>
      </c>
      <c r="M9" s="35">
        <v>12.2</v>
      </c>
      <c r="O9" s="13">
        <v>3</v>
      </c>
      <c r="P9" s="17">
        <v>134.80000000000001</v>
      </c>
      <c r="Q9" s="17">
        <v>224.5</v>
      </c>
      <c r="R9" s="17">
        <v>231.3</v>
      </c>
      <c r="S9" s="17">
        <v>160.9</v>
      </c>
      <c r="T9" s="17">
        <v>162.69999999999999</v>
      </c>
      <c r="V9" s="13">
        <v>3</v>
      </c>
      <c r="W9" s="17">
        <v>163.30000000000001</v>
      </c>
      <c r="X9" s="17">
        <v>172.5</v>
      </c>
      <c r="Y9" s="17">
        <v>217.6</v>
      </c>
      <c r="Z9" s="17">
        <v>182.7</v>
      </c>
      <c r="AA9" s="17">
        <v>185.9</v>
      </c>
    </row>
    <row r="10" spans="1:27" ht="14.25" x14ac:dyDescent="0.15">
      <c r="A10" s="13">
        <v>4</v>
      </c>
      <c r="B10" s="35">
        <v>8.6999999999999993</v>
      </c>
      <c r="C10" s="35">
        <v>8.1999999999999993</v>
      </c>
      <c r="D10" s="35">
        <v>3.3</v>
      </c>
      <c r="E10" s="35">
        <v>9</v>
      </c>
      <c r="F10" s="35">
        <v>10.25</v>
      </c>
      <c r="H10" s="13">
        <v>4</v>
      </c>
      <c r="I10" s="35">
        <v>8.9</v>
      </c>
      <c r="J10" s="35">
        <v>13.1</v>
      </c>
      <c r="K10" s="35">
        <v>4.3</v>
      </c>
      <c r="L10" s="35">
        <v>10.5</v>
      </c>
      <c r="M10" s="35">
        <v>11.9</v>
      </c>
      <c r="O10" s="13">
        <v>4</v>
      </c>
      <c r="P10" s="17">
        <v>211.9</v>
      </c>
      <c r="Q10" s="17">
        <v>227.8</v>
      </c>
      <c r="R10" s="17">
        <v>750</v>
      </c>
      <c r="S10" s="17">
        <v>203.3</v>
      </c>
      <c r="T10" s="17">
        <v>172.4</v>
      </c>
      <c r="V10" s="13">
        <v>4</v>
      </c>
      <c r="W10" s="17">
        <v>258.7</v>
      </c>
      <c r="X10" s="17">
        <v>172.5</v>
      </c>
      <c r="Y10" s="17">
        <v>558.9</v>
      </c>
      <c r="Z10" s="17">
        <v>217.6</v>
      </c>
      <c r="AA10" s="17">
        <v>190.8</v>
      </c>
    </row>
    <row r="11" spans="1:27" ht="14.25" x14ac:dyDescent="0.15">
      <c r="A11" s="13">
        <v>5</v>
      </c>
      <c r="B11" s="35">
        <v>8.1999999999999993</v>
      </c>
      <c r="C11" s="35">
        <v>8.25</v>
      </c>
      <c r="D11" s="35">
        <v>3.2</v>
      </c>
      <c r="E11" s="35">
        <v>6.45</v>
      </c>
      <c r="F11" s="35">
        <v>12.65</v>
      </c>
      <c r="H11" s="13">
        <v>5</v>
      </c>
      <c r="I11" s="35">
        <v>8.1999999999999993</v>
      </c>
      <c r="J11" s="35">
        <v>12.9</v>
      </c>
      <c r="K11" s="35">
        <v>3.7</v>
      </c>
      <c r="L11" s="35">
        <v>7.2</v>
      </c>
      <c r="M11" s="35">
        <v>14.8</v>
      </c>
      <c r="O11" s="13">
        <v>5</v>
      </c>
      <c r="P11" s="17">
        <v>227.8</v>
      </c>
      <c r="Q11" s="17">
        <v>224.5</v>
      </c>
      <c r="R11" s="17">
        <v>789.8</v>
      </c>
      <c r="S11" s="17">
        <v>300.10000000000002</v>
      </c>
      <c r="T11" s="17">
        <v>133.5</v>
      </c>
      <c r="V11" s="13">
        <v>5</v>
      </c>
      <c r="W11" s="17">
        <v>281.5</v>
      </c>
      <c r="X11" s="17">
        <v>175.3</v>
      </c>
      <c r="Y11" s="17">
        <v>674.6</v>
      </c>
      <c r="Z11" s="17">
        <v>322</v>
      </c>
      <c r="AA11" s="17">
        <v>151.69999999999999</v>
      </c>
    </row>
    <row r="12" spans="1:27" ht="14.25" x14ac:dyDescent="0.15">
      <c r="A12" s="13">
        <v>6</v>
      </c>
      <c r="B12" s="35">
        <v>8.1</v>
      </c>
      <c r="C12" s="35">
        <v>8.0500000000000007</v>
      </c>
      <c r="D12" s="35">
        <v>17.2</v>
      </c>
      <c r="E12" s="35">
        <v>6.75</v>
      </c>
      <c r="F12" s="35">
        <v>8.65</v>
      </c>
      <c r="H12" s="13">
        <v>6</v>
      </c>
      <c r="I12" s="35">
        <v>8.3000000000000007</v>
      </c>
      <c r="J12" s="35">
        <v>13.3</v>
      </c>
      <c r="K12" s="35">
        <v>22.9</v>
      </c>
      <c r="L12" s="35">
        <v>7.7</v>
      </c>
      <c r="M12" s="35">
        <v>9.6</v>
      </c>
      <c r="O12" s="13">
        <v>6</v>
      </c>
      <c r="P12" s="17">
        <v>231.3</v>
      </c>
      <c r="Q12" s="17">
        <v>231.3</v>
      </c>
      <c r="R12" s="17">
        <v>93.5</v>
      </c>
      <c r="S12" s="17">
        <v>284.7</v>
      </c>
      <c r="T12" s="17">
        <v>214.9</v>
      </c>
      <c r="V12" s="13">
        <v>6</v>
      </c>
      <c r="W12" s="17">
        <v>278</v>
      </c>
      <c r="X12" s="17">
        <v>169.8</v>
      </c>
      <c r="Y12" s="17">
        <v>95.4</v>
      </c>
      <c r="Z12" s="17">
        <v>300.39999999999998</v>
      </c>
      <c r="AA12" s="17">
        <v>239.1</v>
      </c>
    </row>
    <row r="13" spans="1:27" ht="14.25" x14ac:dyDescent="0.15">
      <c r="A13" s="13">
        <v>7</v>
      </c>
      <c r="B13" s="35">
        <v>8.9499999999999993</v>
      </c>
      <c r="C13" s="35">
        <v>7.6</v>
      </c>
      <c r="D13" s="35">
        <v>6.55</v>
      </c>
      <c r="E13" s="35">
        <v>8.0500000000000007</v>
      </c>
      <c r="F13" s="35">
        <v>8.85</v>
      </c>
      <c r="H13" s="13">
        <v>7</v>
      </c>
      <c r="I13" s="35">
        <v>9.4</v>
      </c>
      <c r="J13" s="35">
        <v>12.8</v>
      </c>
      <c r="K13" s="35">
        <v>8.9</v>
      </c>
      <c r="L13" s="35">
        <v>9.1</v>
      </c>
      <c r="M13" s="35">
        <v>9.6999999999999993</v>
      </c>
      <c r="O13" s="13">
        <v>7</v>
      </c>
      <c r="P13" s="17">
        <v>203.3</v>
      </c>
      <c r="Q13" s="17">
        <v>250</v>
      </c>
      <c r="R13" s="17">
        <v>294.8</v>
      </c>
      <c r="S13" s="17">
        <v>231.3</v>
      </c>
      <c r="T13" s="17">
        <v>206.1</v>
      </c>
      <c r="V13" s="13">
        <v>7</v>
      </c>
      <c r="W13" s="17">
        <v>244.4</v>
      </c>
      <c r="X13" s="17">
        <v>176.7</v>
      </c>
      <c r="Y13" s="17">
        <v>258.7</v>
      </c>
      <c r="Z13" s="17">
        <v>252.8</v>
      </c>
      <c r="AA13" s="17">
        <v>236.5</v>
      </c>
    </row>
    <row r="14" spans="1:27" ht="14.25" x14ac:dyDescent="0.15">
      <c r="A14" s="13">
        <v>8</v>
      </c>
      <c r="B14" s="35">
        <v>9</v>
      </c>
      <c r="C14" s="35">
        <v>7.6</v>
      </c>
      <c r="D14" s="35">
        <v>7.6</v>
      </c>
      <c r="E14" s="35">
        <v>7.75</v>
      </c>
      <c r="F14" s="35">
        <v>9.4</v>
      </c>
      <c r="H14" s="13">
        <v>8</v>
      </c>
      <c r="I14" s="35">
        <v>9.4</v>
      </c>
      <c r="J14" s="35">
        <v>12.1</v>
      </c>
      <c r="K14" s="35">
        <v>9.9</v>
      </c>
      <c r="L14" s="35">
        <v>8.6</v>
      </c>
      <c r="M14" s="35">
        <v>10.4</v>
      </c>
      <c r="O14" s="13">
        <v>8</v>
      </c>
      <c r="P14" s="17">
        <v>203.3</v>
      </c>
      <c r="Q14" s="17">
        <v>250</v>
      </c>
      <c r="R14" s="17">
        <v>250</v>
      </c>
      <c r="S14" s="17">
        <v>242.2</v>
      </c>
      <c r="T14" s="17">
        <v>192.8</v>
      </c>
      <c r="V14" s="13">
        <v>8</v>
      </c>
      <c r="W14" s="17">
        <v>244.4</v>
      </c>
      <c r="X14" s="17">
        <v>187.5</v>
      </c>
      <c r="Y14" s="17">
        <v>231.5</v>
      </c>
      <c r="Z14" s="17">
        <v>268</v>
      </c>
      <c r="AA14" s="17">
        <v>219.8</v>
      </c>
    </row>
    <row r="15" spans="1:27" ht="14.25" x14ac:dyDescent="0.15">
      <c r="A15" s="13">
        <v>9</v>
      </c>
      <c r="B15" s="35">
        <v>9.1</v>
      </c>
      <c r="C15" s="35">
        <v>7.85</v>
      </c>
      <c r="D15" s="35">
        <v>5.55</v>
      </c>
      <c r="E15" s="35">
        <v>8.8000000000000007</v>
      </c>
      <c r="F15" s="35">
        <v>8.35</v>
      </c>
      <c r="H15" s="13">
        <v>9</v>
      </c>
      <c r="I15" s="35">
        <v>9.3000000000000007</v>
      </c>
      <c r="J15" s="35">
        <v>12.8</v>
      </c>
      <c r="K15" s="35">
        <v>7</v>
      </c>
      <c r="L15" s="35">
        <v>10</v>
      </c>
      <c r="M15" s="35">
        <v>9.1</v>
      </c>
      <c r="O15" s="13">
        <v>9</v>
      </c>
      <c r="P15" s="17">
        <v>200.6</v>
      </c>
      <c r="Q15" s="17">
        <v>238.4</v>
      </c>
      <c r="R15" s="17">
        <v>357.2</v>
      </c>
      <c r="S15" s="17">
        <v>209</v>
      </c>
      <c r="T15" s="17">
        <v>221.2</v>
      </c>
      <c r="V15" s="13">
        <v>9</v>
      </c>
      <c r="W15" s="17">
        <v>247.2</v>
      </c>
      <c r="X15" s="17">
        <v>176.7</v>
      </c>
      <c r="Y15" s="17">
        <v>331.5</v>
      </c>
      <c r="Z15" s="17">
        <v>229</v>
      </c>
      <c r="AA15" s="17">
        <v>252.8</v>
      </c>
    </row>
    <row r="16" spans="1:27" ht="14.25" x14ac:dyDescent="0.15">
      <c r="A16" s="13">
        <v>10</v>
      </c>
      <c r="B16" s="35">
        <v>9.65</v>
      </c>
      <c r="C16" s="35">
        <v>8.4499999999999993</v>
      </c>
      <c r="D16" s="35">
        <v>13.35</v>
      </c>
      <c r="E16" s="35">
        <v>10.85</v>
      </c>
      <c r="F16" s="35">
        <v>11.2</v>
      </c>
      <c r="H16" s="13">
        <v>10</v>
      </c>
      <c r="I16" s="35">
        <v>10</v>
      </c>
      <c r="J16" s="35">
        <v>13.8</v>
      </c>
      <c r="K16" s="35">
        <v>18</v>
      </c>
      <c r="L16" s="35">
        <v>12.3</v>
      </c>
      <c r="M16" s="35">
        <v>12.5</v>
      </c>
      <c r="O16" s="13">
        <v>10</v>
      </c>
      <c r="P16" s="17">
        <v>187.9</v>
      </c>
      <c r="Q16" s="17">
        <v>218</v>
      </c>
      <c r="R16" s="17">
        <v>125</v>
      </c>
      <c r="S16" s="17">
        <v>160.9</v>
      </c>
      <c r="T16" s="17">
        <v>155.6</v>
      </c>
      <c r="V16" s="13">
        <v>10</v>
      </c>
      <c r="W16" s="17">
        <v>229</v>
      </c>
      <c r="X16" s="17">
        <v>163.30000000000001</v>
      </c>
      <c r="Y16" s="17">
        <v>123.5</v>
      </c>
      <c r="Z16" s="17">
        <v>184.3</v>
      </c>
      <c r="AA16" s="17">
        <v>181.2</v>
      </c>
    </row>
    <row r="17" spans="1:27" ht="14.25" x14ac:dyDescent="0.15">
      <c r="A17" s="13">
        <v>11</v>
      </c>
      <c r="B17" s="35">
        <v>7.85</v>
      </c>
      <c r="C17" s="35">
        <v>7.8</v>
      </c>
      <c r="D17" s="35">
        <v>8.35</v>
      </c>
      <c r="E17" s="35">
        <v>7.45</v>
      </c>
      <c r="F17" s="35">
        <v>11.15</v>
      </c>
      <c r="H17" s="13">
        <v>11</v>
      </c>
      <c r="I17" s="35">
        <v>7.9</v>
      </c>
      <c r="J17" s="35">
        <v>12.5</v>
      </c>
      <c r="K17" s="35">
        <v>11</v>
      </c>
      <c r="L17" s="35">
        <v>8.3000000000000007</v>
      </c>
      <c r="M17" s="35">
        <v>12.3</v>
      </c>
      <c r="O17" s="13">
        <v>11</v>
      </c>
      <c r="P17" s="17">
        <v>238.4</v>
      </c>
      <c r="Q17" s="17">
        <v>242.2</v>
      </c>
      <c r="R17" s="17">
        <v>221.2</v>
      </c>
      <c r="S17" s="17">
        <v>253.9</v>
      </c>
      <c r="T17" s="17">
        <v>155.6</v>
      </c>
      <c r="V17" s="13">
        <v>11</v>
      </c>
      <c r="W17" s="17">
        <v>292.60000000000002</v>
      </c>
      <c r="X17" s="17">
        <v>181.2</v>
      </c>
      <c r="Y17" s="17">
        <v>207.2</v>
      </c>
      <c r="Z17" s="17">
        <v>278</v>
      </c>
      <c r="AA17" s="17">
        <v>184.3</v>
      </c>
    </row>
    <row r="18" spans="1:27" ht="15" thickBot="1" x14ac:dyDescent="0.2">
      <c r="A18" s="18">
        <v>12</v>
      </c>
      <c r="B18" s="38">
        <v>8.4</v>
      </c>
      <c r="C18" s="38">
        <v>7.6</v>
      </c>
      <c r="D18" s="38">
        <v>7.25</v>
      </c>
      <c r="E18" s="38">
        <v>5.55</v>
      </c>
      <c r="F18" s="38">
        <v>11.4</v>
      </c>
      <c r="H18" s="18">
        <v>12</v>
      </c>
      <c r="I18" s="38">
        <v>8.6</v>
      </c>
      <c r="J18" s="38">
        <v>12.5</v>
      </c>
      <c r="K18" s="38">
        <v>9.4</v>
      </c>
      <c r="L18" s="38">
        <v>6.3</v>
      </c>
      <c r="M18" s="38">
        <v>13.2</v>
      </c>
      <c r="O18" s="18">
        <v>12</v>
      </c>
      <c r="P18" s="20">
        <v>221.2</v>
      </c>
      <c r="Q18" s="20">
        <v>250</v>
      </c>
      <c r="R18" s="20">
        <v>262</v>
      </c>
      <c r="S18" s="20">
        <v>357.2</v>
      </c>
      <c r="T18" s="20">
        <v>152.30000000000001</v>
      </c>
      <c r="V18" s="18">
        <v>12</v>
      </c>
      <c r="W18" s="20">
        <v>268</v>
      </c>
      <c r="X18" s="20">
        <v>181.2</v>
      </c>
      <c r="Y18" s="20">
        <v>244.4</v>
      </c>
      <c r="Z18" s="20">
        <v>369.5</v>
      </c>
      <c r="AA18" s="20">
        <v>171.1</v>
      </c>
    </row>
    <row r="19" spans="1:27" ht="15" thickTop="1" x14ac:dyDescent="0.15">
      <c r="A19" s="22" t="s">
        <v>28</v>
      </c>
      <c r="B19" s="40">
        <f>AVERAGE(B7:B18)</f>
        <v>9</v>
      </c>
      <c r="C19" s="41">
        <f>AVERAGE(C7:C18)</f>
        <v>7.9083333333333323</v>
      </c>
      <c r="D19" s="41">
        <f>AVERAGE(D7:D18)</f>
        <v>8.2749999999999986</v>
      </c>
      <c r="E19" s="41">
        <f>AVERAGE(E7:E18)</f>
        <v>8.1999999999999993</v>
      </c>
      <c r="F19" s="41">
        <f>AVERAGE(F7:F18)</f>
        <v>10.129166666666668</v>
      </c>
      <c r="H19" s="22" t="s">
        <v>81</v>
      </c>
      <c r="I19" s="40">
        <f>AVERAGE(I7:I18)</f>
        <v>9.3333333333333339</v>
      </c>
      <c r="J19" s="41">
        <f>AVERAGE(J7:J18)</f>
        <v>12.808333333333332</v>
      </c>
      <c r="K19" s="41">
        <f>AVERAGE(K7:K18)</f>
        <v>10.883333333333335</v>
      </c>
      <c r="L19" s="41">
        <f>AVERAGE(L7:L18)</f>
        <v>9.2749999999999986</v>
      </c>
      <c r="M19" s="41">
        <f>AVERAGE(M7:M18)</f>
        <v>11.399999999999999</v>
      </c>
      <c r="O19" s="22" t="s">
        <v>82</v>
      </c>
      <c r="P19" s="45">
        <f>AVERAGE(P7:P18)</f>
        <v>206.59166666666667</v>
      </c>
      <c r="Q19" s="46">
        <f>AVERAGE(Q7:Q18)</f>
        <v>237.73333333333332</v>
      </c>
      <c r="R19" s="46">
        <f>AVERAGE(R7:R18)</f>
        <v>313.91666666666669</v>
      </c>
      <c r="S19" s="46">
        <f>AVERAGE(S7:S18)</f>
        <v>236.98333333333335</v>
      </c>
      <c r="T19" s="46">
        <f>AVERAGE(T7:T18)</f>
        <v>179.95833333333329</v>
      </c>
      <c r="V19" s="22" t="s">
        <v>27</v>
      </c>
      <c r="W19" s="45">
        <f>AVERAGE(W7:W18)</f>
        <v>251.08333333333334</v>
      </c>
      <c r="X19" s="46">
        <f>AVERAGE(X7:X18)</f>
        <v>176.9</v>
      </c>
      <c r="Y19" s="46">
        <f>AVERAGE(Y7:Y18)</f>
        <v>276.24166666666662</v>
      </c>
      <c r="Z19" s="46">
        <f>AVERAGE(Z7:Z18)</f>
        <v>257.5916666666667</v>
      </c>
      <c r="AA19" s="46">
        <f>AVERAGE(AA7:AA18)</f>
        <v>204.70000000000002</v>
      </c>
    </row>
    <row r="20" spans="1:27" ht="14.25" x14ac:dyDescent="0.15">
      <c r="A20" s="26" t="s">
        <v>29</v>
      </c>
      <c r="B20" s="27">
        <f>STDEV(B7:B18)</f>
        <v>1.2271548764964735</v>
      </c>
      <c r="C20" s="28">
        <f>STDEV(C7:C18)</f>
        <v>0.32392011735031584</v>
      </c>
      <c r="D20" s="28">
        <f>STDEV(D7:D18)</f>
        <v>3.9836312808564767</v>
      </c>
      <c r="E20" s="28">
        <f>STDEV(E7:E18)</f>
        <v>1.61245154965972</v>
      </c>
      <c r="F20" s="28">
        <f>STDEV(F7:F18)</f>
        <v>1.4182989704913949</v>
      </c>
      <c r="H20" s="26" t="s">
        <v>83</v>
      </c>
      <c r="I20" s="27">
        <f>STDEV(I7:I18)</f>
        <v>1.5293096085449409</v>
      </c>
      <c r="J20" s="28">
        <f>STDEV(J7:J18)</f>
        <v>0.51603088937376507</v>
      </c>
      <c r="K20" s="28">
        <f>STDEV(K7:K18)</f>
        <v>5.4337051369347851</v>
      </c>
      <c r="L20" s="28">
        <f>STDEV(L7:L18)</f>
        <v>1.8665110865900789</v>
      </c>
      <c r="M20" s="28">
        <f>STDEV(M7:M18)</f>
        <v>1.8185908630785481</v>
      </c>
      <c r="O20" s="26" t="s">
        <v>84</v>
      </c>
      <c r="P20" s="47">
        <f>STDEV(P7:P18)</f>
        <v>27.036489092044491</v>
      </c>
      <c r="Q20" s="48">
        <f>STDEV(Q7:Q18)</f>
        <v>12.183545784326821</v>
      </c>
      <c r="R20" s="48">
        <f>STDEV(R7:R18)</f>
        <v>224.73979229861419</v>
      </c>
      <c r="S20" s="48">
        <f>STDEV(S7:S18)</f>
        <v>56.703917346372371</v>
      </c>
      <c r="T20" s="48">
        <f>STDEV(T7:T18)</f>
        <v>31.275591945080087</v>
      </c>
      <c r="V20" s="26" t="s">
        <v>85</v>
      </c>
      <c r="W20" s="47">
        <f>STDEV(W7:W18)</f>
        <v>33.150615881659327</v>
      </c>
      <c r="X20" s="48">
        <f>STDEV(X7:X18)</f>
        <v>7.518703950210373</v>
      </c>
      <c r="Y20" s="48">
        <f>STDEV(Y7:Y18)</f>
        <v>172.49849252744926</v>
      </c>
      <c r="Z20" s="48">
        <f>STDEV(Z7:Z18)</f>
        <v>54.796341256980789</v>
      </c>
      <c r="AA20" s="48">
        <f>STDEV(AA7:AA18)</f>
        <v>34.491211001697778</v>
      </c>
    </row>
    <row r="21" spans="1:27" ht="14.25" x14ac:dyDescent="0.15">
      <c r="A21" s="30" t="s">
        <v>32</v>
      </c>
      <c r="B21" s="42">
        <f>B19+B20*2</f>
        <v>11.454309752992947</v>
      </c>
      <c r="C21" s="42">
        <f>C19+C20*2</f>
        <v>8.5561735680339641</v>
      </c>
      <c r="D21" s="42">
        <f>D19+D20*2</f>
        <v>16.242262561712952</v>
      </c>
      <c r="E21" s="42">
        <f>E19+E20*2</f>
        <v>11.42490309931944</v>
      </c>
      <c r="F21" s="42">
        <f>F19+F20*2</f>
        <v>12.965764607649458</v>
      </c>
      <c r="H21" s="30" t="s">
        <v>32</v>
      </c>
      <c r="I21" s="42">
        <f>I19+I20*2</f>
        <v>12.391952550423216</v>
      </c>
      <c r="J21" s="42">
        <f>J19+J20*2</f>
        <v>13.840395112080863</v>
      </c>
      <c r="K21" s="42">
        <f>K19+K20*2</f>
        <v>21.750743607202907</v>
      </c>
      <c r="L21" s="42">
        <f>L19+L20*2</f>
        <v>13.008022173180157</v>
      </c>
      <c r="M21" s="42">
        <f>M19+M20*2</f>
        <v>15.037181726157094</v>
      </c>
      <c r="O21" s="30" t="s">
        <v>32</v>
      </c>
      <c r="P21" s="31">
        <f>P19+P20*2</f>
        <v>260.66464485075562</v>
      </c>
      <c r="Q21" s="31">
        <f>Q19+Q20*2</f>
        <v>262.10042490198697</v>
      </c>
      <c r="R21" s="31">
        <f>R19+R20*2</f>
        <v>763.39625126389501</v>
      </c>
      <c r="S21" s="31">
        <f>S19+S20*2</f>
        <v>350.39116802607811</v>
      </c>
      <c r="T21" s="31">
        <f>T19+T20*2</f>
        <v>242.50951722349345</v>
      </c>
      <c r="V21" s="30" t="s">
        <v>32</v>
      </c>
      <c r="W21" s="31">
        <f>W19+W20*2</f>
        <v>317.38456509665201</v>
      </c>
      <c r="X21" s="31">
        <f>X19+X20*2</f>
        <v>191.93740790042074</v>
      </c>
      <c r="Y21" s="31">
        <f>Y19+Y20*2</f>
        <v>621.23865172156513</v>
      </c>
      <c r="Z21" s="31">
        <f>Z19+Z20*2</f>
        <v>367.18434918062826</v>
      </c>
      <c r="AA21" s="31">
        <f>AA19+AA20*2</f>
        <v>273.68242200339557</v>
      </c>
    </row>
    <row r="22" spans="1:27" ht="14.25" x14ac:dyDescent="0.15">
      <c r="A22" s="30" t="s">
        <v>33</v>
      </c>
      <c r="B22" s="42">
        <f>B19-B20*2</f>
        <v>6.5456902470070535</v>
      </c>
      <c r="C22" s="42">
        <f>C19-C20*2</f>
        <v>7.2604930986327005</v>
      </c>
      <c r="D22" s="42">
        <f>D19-D20*2</f>
        <v>0.30773743828704525</v>
      </c>
      <c r="E22" s="42">
        <f>E19-E20*2</f>
        <v>4.9750969006805592</v>
      </c>
      <c r="F22" s="42">
        <f>F19-F20*2</f>
        <v>7.2925687256838785</v>
      </c>
      <c r="H22" s="30" t="s">
        <v>33</v>
      </c>
      <c r="I22" s="42">
        <f>I19-I20*2</f>
        <v>6.2747141162434517</v>
      </c>
      <c r="J22" s="42">
        <f>J19-J20*2</f>
        <v>11.776271554585801</v>
      </c>
      <c r="K22" s="42">
        <f>K19-K20*2</f>
        <v>1.5923059463764488E-2</v>
      </c>
      <c r="L22" s="42">
        <f>L19-L20*2</f>
        <v>5.5419778268198403</v>
      </c>
      <c r="M22" s="42">
        <f>M19-M20*2</f>
        <v>7.7628182738429024</v>
      </c>
      <c r="O22" s="30" t="s">
        <v>33</v>
      </c>
      <c r="P22" s="31">
        <f>P19-P20*2</f>
        <v>152.51868848257769</v>
      </c>
      <c r="Q22" s="31">
        <f>Q19-Q20*2</f>
        <v>213.36624176467967</v>
      </c>
      <c r="R22" s="31">
        <f>R19-R20*2</f>
        <v>-135.5629179305617</v>
      </c>
      <c r="S22" s="31">
        <f>S19-S20*2</f>
        <v>123.57549864058861</v>
      </c>
      <c r="T22" s="31">
        <f>T19-T20*2</f>
        <v>117.40714944317311</v>
      </c>
      <c r="V22" s="30" t="s">
        <v>33</v>
      </c>
      <c r="W22" s="31">
        <f>W19-W20*2</f>
        <v>184.78210157001467</v>
      </c>
      <c r="X22" s="31">
        <f>X19-X20*2</f>
        <v>161.86259209957927</v>
      </c>
      <c r="Y22" s="31">
        <f>Y19-Y20*2</f>
        <v>-68.755318388231899</v>
      </c>
      <c r="Z22" s="31">
        <f>Z19-Z20*2</f>
        <v>147.99898415270513</v>
      </c>
      <c r="AA22" s="31">
        <f>AA19-AA20*2</f>
        <v>135.71757799660446</v>
      </c>
    </row>
    <row r="23" spans="1:27" ht="14.25" x14ac:dyDescent="0.15">
      <c r="A23" s="51"/>
      <c r="B23" s="52"/>
      <c r="C23" s="52"/>
      <c r="D23" s="52"/>
      <c r="E23" s="52"/>
      <c r="F23" s="52"/>
      <c r="H23" s="51"/>
      <c r="I23" s="52"/>
      <c r="J23" s="52"/>
      <c r="K23" s="52"/>
      <c r="L23" s="52"/>
      <c r="M23" s="52"/>
      <c r="O23" s="51"/>
      <c r="P23" s="52"/>
      <c r="Q23" s="52"/>
      <c r="R23" s="52"/>
      <c r="S23" s="52"/>
      <c r="T23" s="52"/>
      <c r="V23" s="51"/>
      <c r="W23" s="52"/>
      <c r="X23" s="52"/>
      <c r="Y23" s="52"/>
      <c r="Z23" s="52"/>
      <c r="AA23" s="52"/>
    </row>
    <row r="24" spans="1:27" ht="14.25" x14ac:dyDescent="0.15">
      <c r="A24" s="51"/>
      <c r="B24" s="52"/>
      <c r="C24" s="52"/>
      <c r="D24" s="52"/>
      <c r="E24" s="52"/>
      <c r="F24" s="52"/>
      <c r="H24" s="51"/>
      <c r="I24" s="52"/>
      <c r="J24" s="52"/>
      <c r="K24" s="52"/>
      <c r="L24" s="52"/>
      <c r="M24" s="52"/>
      <c r="O24" s="51"/>
      <c r="P24" s="52"/>
      <c r="Q24" s="52"/>
      <c r="R24" s="52"/>
      <c r="S24" s="52"/>
      <c r="T24" s="52"/>
      <c r="V24" s="51"/>
      <c r="W24" s="52"/>
      <c r="X24" s="52"/>
      <c r="Y24" s="52"/>
      <c r="Z24" s="52"/>
      <c r="AA24" s="52"/>
    </row>
    <row r="25" spans="1:27" ht="14.25" x14ac:dyDescent="0.15">
      <c r="A25" s="51"/>
      <c r="B25" s="52"/>
      <c r="C25" s="52"/>
      <c r="D25" s="52"/>
      <c r="E25" s="52"/>
      <c r="F25" s="52"/>
      <c r="H25" s="51"/>
      <c r="I25" s="52"/>
      <c r="J25" s="52"/>
      <c r="K25" s="52"/>
      <c r="L25" s="52"/>
      <c r="M25" s="52"/>
      <c r="O25" s="51"/>
      <c r="P25" s="52"/>
      <c r="Q25" s="52"/>
      <c r="R25" s="52"/>
      <c r="S25" s="52"/>
      <c r="T25" s="52"/>
      <c r="V25" s="51"/>
      <c r="W25" s="52"/>
      <c r="X25" s="52"/>
      <c r="Y25" s="52"/>
      <c r="Z25" s="52"/>
      <c r="AA25" s="52"/>
    </row>
    <row r="27" spans="1:27" x14ac:dyDescent="0.15">
      <c r="Q27" s="7" t="s">
        <v>9</v>
      </c>
      <c r="R27">
        <v>1</v>
      </c>
      <c r="S27" s="43">
        <v>200.6</v>
      </c>
    </row>
    <row r="28" spans="1:27" x14ac:dyDescent="0.15">
      <c r="R28">
        <v>1</v>
      </c>
      <c r="S28" s="17">
        <v>218</v>
      </c>
    </row>
    <row r="29" spans="1:27" x14ac:dyDescent="0.15">
      <c r="B29" s="53" t="s">
        <v>86</v>
      </c>
      <c r="F29" s="53" t="s">
        <v>87</v>
      </c>
      <c r="R29">
        <v>1</v>
      </c>
      <c r="S29" s="17">
        <v>134.80000000000001</v>
      </c>
    </row>
    <row r="30" spans="1:27" x14ac:dyDescent="0.15">
      <c r="B30" s="54"/>
      <c r="R30">
        <v>1</v>
      </c>
      <c r="S30" s="17">
        <v>211.9</v>
      </c>
    </row>
    <row r="31" spans="1:27" x14ac:dyDescent="0.15">
      <c r="B31" t="s">
        <v>70</v>
      </c>
      <c r="R31">
        <v>1</v>
      </c>
      <c r="S31" s="17">
        <v>227.8</v>
      </c>
    </row>
    <row r="32" spans="1:27" x14ac:dyDescent="0.15">
      <c r="R32">
        <v>1</v>
      </c>
      <c r="S32" s="17">
        <v>231.3</v>
      </c>
    </row>
    <row r="33" spans="1:19" ht="14.25" x14ac:dyDescent="0.15">
      <c r="A33" s="26" t="s">
        <v>88</v>
      </c>
      <c r="B33" s="141" t="s">
        <v>89</v>
      </c>
      <c r="C33" s="142"/>
      <c r="D33" s="142"/>
      <c r="E33" s="143"/>
      <c r="G33" s="26" t="s">
        <v>90</v>
      </c>
      <c r="H33" s="141" t="s">
        <v>46</v>
      </c>
      <c r="I33" s="142"/>
      <c r="J33" s="142"/>
      <c r="K33" s="143"/>
      <c r="R33">
        <v>1</v>
      </c>
      <c r="S33" s="17">
        <v>203.3</v>
      </c>
    </row>
    <row r="34" spans="1:19" x14ac:dyDescent="0.15">
      <c r="A34" s="6" t="s">
        <v>8</v>
      </c>
      <c r="B34" s="7" t="s">
        <v>52</v>
      </c>
      <c r="C34" s="7" t="s">
        <v>48</v>
      </c>
      <c r="D34" s="8" t="s">
        <v>91</v>
      </c>
      <c r="E34" s="7" t="s">
        <v>92</v>
      </c>
      <c r="G34" s="6" t="s">
        <v>8</v>
      </c>
      <c r="H34" s="7" t="s">
        <v>47</v>
      </c>
      <c r="I34" s="7" t="s">
        <v>48</v>
      </c>
      <c r="J34" s="8" t="s">
        <v>53</v>
      </c>
      <c r="K34" s="7" t="s">
        <v>51</v>
      </c>
      <c r="R34">
        <v>1</v>
      </c>
      <c r="S34" s="17">
        <v>203.3</v>
      </c>
    </row>
    <row r="35" spans="1:19" ht="14.25" x14ac:dyDescent="0.15">
      <c r="A35" s="9">
        <v>1</v>
      </c>
      <c r="B35" s="33">
        <v>5.9</v>
      </c>
      <c r="C35" s="34">
        <v>9.3000000000000007</v>
      </c>
      <c r="D35" s="34">
        <v>6.6</v>
      </c>
      <c r="E35" s="33">
        <v>12.2</v>
      </c>
      <c r="G35" s="9">
        <v>1</v>
      </c>
      <c r="H35" s="43">
        <v>299.89999999999998</v>
      </c>
      <c r="I35" s="43">
        <v>179.6</v>
      </c>
      <c r="J35" s="43">
        <v>263.3</v>
      </c>
      <c r="K35" s="43">
        <v>133</v>
      </c>
      <c r="R35">
        <v>1</v>
      </c>
      <c r="S35" s="17">
        <v>200.6</v>
      </c>
    </row>
    <row r="36" spans="1:19" ht="14.25" x14ac:dyDescent="0.15">
      <c r="A36" s="13">
        <v>2</v>
      </c>
      <c r="B36" s="35">
        <v>9.8000000000000007</v>
      </c>
      <c r="C36" s="36">
        <v>16.2</v>
      </c>
      <c r="D36" s="36">
        <v>10.5</v>
      </c>
      <c r="E36" s="35">
        <v>8.5</v>
      </c>
      <c r="G36" s="13">
        <v>2</v>
      </c>
      <c r="H36" s="17">
        <v>169.5</v>
      </c>
      <c r="I36" s="17">
        <v>93.9</v>
      </c>
      <c r="J36" s="17">
        <v>157</v>
      </c>
      <c r="K36" s="17">
        <v>198.4</v>
      </c>
      <c r="R36">
        <v>1</v>
      </c>
      <c r="S36" s="17">
        <v>187.9</v>
      </c>
    </row>
    <row r="37" spans="1:19" ht="14.25" x14ac:dyDescent="0.15">
      <c r="A37" s="13">
        <v>3</v>
      </c>
      <c r="B37" s="35">
        <v>12.3</v>
      </c>
      <c r="C37" s="36">
        <v>15.6</v>
      </c>
      <c r="D37" s="36">
        <v>7.8</v>
      </c>
      <c r="E37" s="35">
        <v>12.9</v>
      </c>
      <c r="G37" s="13">
        <v>3</v>
      </c>
      <c r="H37" s="17">
        <v>131.80000000000001</v>
      </c>
      <c r="I37" s="17">
        <v>98.5</v>
      </c>
      <c r="J37" s="17">
        <v>218.3</v>
      </c>
      <c r="K37" s="17">
        <v>125</v>
      </c>
      <c r="R37">
        <v>1</v>
      </c>
      <c r="S37" s="17">
        <v>238.4</v>
      </c>
    </row>
    <row r="38" spans="1:19" ht="15" thickBot="1" x14ac:dyDescent="0.2">
      <c r="A38" s="13">
        <v>4</v>
      </c>
      <c r="B38" s="35">
        <v>12.8</v>
      </c>
      <c r="C38" s="36">
        <v>13.5</v>
      </c>
      <c r="D38" s="36">
        <v>9.6</v>
      </c>
      <c r="E38" s="35">
        <v>10.6</v>
      </c>
      <c r="G38" s="13">
        <v>4</v>
      </c>
      <c r="H38" s="17">
        <v>126.1</v>
      </c>
      <c r="I38" s="17">
        <v>118.1</v>
      </c>
      <c r="J38" s="17">
        <v>173.4</v>
      </c>
      <c r="K38" s="17">
        <v>155.4</v>
      </c>
      <c r="R38">
        <v>1</v>
      </c>
      <c r="S38" s="20">
        <v>221.2</v>
      </c>
    </row>
    <row r="39" spans="1:19" ht="15" thickTop="1" x14ac:dyDescent="0.15">
      <c r="A39" s="13">
        <v>5</v>
      </c>
      <c r="B39" s="35">
        <v>11.1</v>
      </c>
      <c r="C39" s="36">
        <v>15.7</v>
      </c>
      <c r="D39" s="36">
        <v>8.6999999999999993</v>
      </c>
      <c r="E39" s="35">
        <v>9.6</v>
      </c>
      <c r="G39" s="13">
        <v>5</v>
      </c>
      <c r="H39" s="17">
        <v>147.6</v>
      </c>
      <c r="I39" s="17">
        <v>97.7</v>
      </c>
      <c r="J39" s="17">
        <v>193.4</v>
      </c>
      <c r="K39" s="17">
        <v>173.4</v>
      </c>
      <c r="Q39" s="7" t="s">
        <v>10</v>
      </c>
      <c r="R39">
        <v>2</v>
      </c>
      <c r="S39" s="43">
        <v>253.9</v>
      </c>
    </row>
    <row r="40" spans="1:19" ht="14.25" x14ac:dyDescent="0.15">
      <c r="A40" s="13">
        <v>6</v>
      </c>
      <c r="B40" s="35">
        <v>14.4</v>
      </c>
      <c r="C40" s="35">
        <v>11.3</v>
      </c>
      <c r="D40" s="36">
        <v>7.2</v>
      </c>
      <c r="E40" s="35">
        <v>9.1999999999999993</v>
      </c>
      <c r="G40" s="13">
        <v>6</v>
      </c>
      <c r="H40" s="44">
        <v>108.9</v>
      </c>
      <c r="I40" s="17">
        <v>144.80000000000001</v>
      </c>
      <c r="J40" s="17">
        <v>238.5</v>
      </c>
      <c r="K40" s="17">
        <v>181.8</v>
      </c>
      <c r="R40">
        <v>2</v>
      </c>
      <c r="S40" s="17">
        <v>242.2</v>
      </c>
    </row>
    <row r="41" spans="1:19" ht="14.25" x14ac:dyDescent="0.15">
      <c r="A41" s="13">
        <v>7</v>
      </c>
      <c r="B41" s="35">
        <v>16.5</v>
      </c>
      <c r="C41" s="35">
        <v>15.3</v>
      </c>
      <c r="D41" s="36">
        <v>15.4</v>
      </c>
      <c r="E41" s="35">
        <v>8.1</v>
      </c>
      <c r="G41" s="13">
        <v>7</v>
      </c>
      <c r="H41" s="44">
        <v>91.8</v>
      </c>
      <c r="I41" s="17">
        <v>100.9</v>
      </c>
      <c r="J41" s="17">
        <v>100.1</v>
      </c>
      <c r="K41" s="17">
        <v>209.3</v>
      </c>
      <c r="R41">
        <v>2</v>
      </c>
      <c r="S41" s="17">
        <v>224.5</v>
      </c>
    </row>
    <row r="42" spans="1:19" ht="14.25" x14ac:dyDescent="0.15">
      <c r="A42" s="13">
        <v>8</v>
      </c>
      <c r="B42" s="35">
        <v>9.8000000000000007</v>
      </c>
      <c r="C42" s="35">
        <v>9</v>
      </c>
      <c r="D42" s="36">
        <v>7.5</v>
      </c>
      <c r="E42" s="35">
        <v>9.3000000000000007</v>
      </c>
      <c r="G42" s="13">
        <v>8</v>
      </c>
      <c r="H42" s="17">
        <v>169.5</v>
      </c>
      <c r="I42" s="17">
        <v>186.3</v>
      </c>
      <c r="J42" s="17">
        <v>227.9</v>
      </c>
      <c r="K42" s="17">
        <v>179.6</v>
      </c>
      <c r="R42">
        <v>2</v>
      </c>
      <c r="S42" s="17">
        <v>227.8</v>
      </c>
    </row>
    <row r="43" spans="1:19" ht="14.25" x14ac:dyDescent="0.15">
      <c r="A43" s="13">
        <v>9</v>
      </c>
      <c r="B43" s="35">
        <v>8.6</v>
      </c>
      <c r="C43" s="35">
        <v>16.2</v>
      </c>
      <c r="D43" s="36">
        <v>13</v>
      </c>
      <c r="E43" s="35">
        <v>11.3</v>
      </c>
      <c r="G43" s="13">
        <v>9</v>
      </c>
      <c r="H43" s="17">
        <v>195.9</v>
      </c>
      <c r="I43" s="17">
        <v>93.9</v>
      </c>
      <c r="J43" s="17">
        <v>123.8</v>
      </c>
      <c r="K43" s="17">
        <v>144.80000000000001</v>
      </c>
      <c r="R43">
        <v>2</v>
      </c>
      <c r="S43" s="17">
        <v>224.5</v>
      </c>
    </row>
    <row r="44" spans="1:19" ht="14.25" x14ac:dyDescent="0.15">
      <c r="A44" s="13">
        <v>10</v>
      </c>
      <c r="B44" s="35">
        <v>8.3000000000000007</v>
      </c>
      <c r="C44" s="35">
        <v>17.3</v>
      </c>
      <c r="D44" s="36">
        <v>11.2</v>
      </c>
      <c r="E44" s="35">
        <v>12.6</v>
      </c>
      <c r="G44" s="13">
        <v>10</v>
      </c>
      <c r="H44" s="17">
        <v>203.7</v>
      </c>
      <c r="I44" s="17">
        <v>86.5</v>
      </c>
      <c r="J44" s="17">
        <v>146.19999999999999</v>
      </c>
      <c r="K44" s="17">
        <v>128.30000000000001</v>
      </c>
      <c r="R44">
        <v>2</v>
      </c>
      <c r="S44" s="17">
        <v>231.3</v>
      </c>
    </row>
    <row r="45" spans="1:19" ht="14.25" x14ac:dyDescent="0.15">
      <c r="A45" s="13">
        <v>11</v>
      </c>
      <c r="B45" s="35"/>
      <c r="C45" s="35"/>
      <c r="D45" s="36"/>
      <c r="E45" s="35"/>
      <c r="G45" s="13">
        <v>11</v>
      </c>
      <c r="H45" s="35"/>
      <c r="I45" s="35"/>
      <c r="J45" s="35"/>
      <c r="K45" s="35"/>
      <c r="R45">
        <v>2</v>
      </c>
      <c r="S45" s="17">
        <v>250</v>
      </c>
    </row>
    <row r="46" spans="1:19" ht="15" thickBot="1" x14ac:dyDescent="0.2">
      <c r="A46" s="18">
        <v>12</v>
      </c>
      <c r="B46" s="38"/>
      <c r="C46" s="38"/>
      <c r="D46" s="39"/>
      <c r="E46" s="38"/>
      <c r="G46" s="18">
        <v>12</v>
      </c>
      <c r="H46" s="38"/>
      <c r="I46" s="38"/>
      <c r="J46" s="38"/>
      <c r="K46" s="38"/>
      <c r="R46">
        <v>2</v>
      </c>
      <c r="S46" s="17">
        <v>250</v>
      </c>
    </row>
    <row r="47" spans="1:19" ht="15" thickTop="1" x14ac:dyDescent="0.15">
      <c r="A47" s="22" t="s">
        <v>93</v>
      </c>
      <c r="B47" s="40">
        <f>AVERAGE(B35:B46)</f>
        <v>10.95</v>
      </c>
      <c r="C47" s="41">
        <f>AVERAGE(C35:C46)</f>
        <v>13.940000000000001</v>
      </c>
      <c r="D47" s="41">
        <f>AVERAGE(D35:D46)</f>
        <v>9.7500000000000018</v>
      </c>
      <c r="E47" s="41">
        <f>AVERAGE(E35:E46)</f>
        <v>10.429999999999998</v>
      </c>
      <c r="G47" s="22" t="s">
        <v>93</v>
      </c>
      <c r="H47" s="45">
        <f>AVERAGE(H35:H46)</f>
        <v>164.47000000000003</v>
      </c>
      <c r="I47" s="46">
        <f>AVERAGE(I35:I46)</f>
        <v>120.02000000000002</v>
      </c>
      <c r="J47" s="46">
        <f>AVERAGE(J35:J46)</f>
        <v>184.19</v>
      </c>
      <c r="K47" s="46">
        <f>AVERAGE(K35:K46)</f>
        <v>162.89999999999998</v>
      </c>
      <c r="R47">
        <v>2</v>
      </c>
      <c r="S47" s="17">
        <v>238.4</v>
      </c>
    </row>
    <row r="48" spans="1:19" ht="14.25" x14ac:dyDescent="0.15">
      <c r="A48" s="26" t="s">
        <v>29</v>
      </c>
      <c r="B48" s="27">
        <f>STDEV(B35:B46)</f>
        <v>3.1387364761423884</v>
      </c>
      <c r="C48" s="28">
        <f>STDEV(C35:C46)</f>
        <v>3.0240517338314294</v>
      </c>
      <c r="D48" s="28">
        <f>STDEV(D35:D46)</f>
        <v>2.8198699733616479</v>
      </c>
      <c r="E48" s="28">
        <f>STDEV(E35:E46)</f>
        <v>1.7435914404215076</v>
      </c>
      <c r="G48" s="26" t="s">
        <v>94</v>
      </c>
      <c r="H48" s="47">
        <f>STDEV(H35:H46)</f>
        <v>59.732608812570206</v>
      </c>
      <c r="I48" s="48">
        <f>STDEV(I35:I46)</f>
        <v>37.081765509928516</v>
      </c>
      <c r="J48" s="48">
        <f>STDEV(J35:J46)</f>
        <v>53.107740595049926</v>
      </c>
      <c r="K48" s="48">
        <f>STDEV(K35:K46)</f>
        <v>29.946248141925736</v>
      </c>
      <c r="R48">
        <v>2</v>
      </c>
      <c r="S48" s="17">
        <v>218</v>
      </c>
    </row>
    <row r="49" spans="1:19" ht="14.25" x14ac:dyDescent="0.15">
      <c r="A49" s="30" t="s">
        <v>32</v>
      </c>
      <c r="B49" s="42">
        <f>B47+B48*2</f>
        <v>17.227472952284778</v>
      </c>
      <c r="C49" s="42">
        <f>C47+C48*2</f>
        <v>19.98810346766286</v>
      </c>
      <c r="D49" s="42">
        <f>D47+D48*2</f>
        <v>15.389739946723298</v>
      </c>
      <c r="E49" s="42">
        <f>E47+E48*2</f>
        <v>13.917182880843013</v>
      </c>
      <c r="G49" s="30" t="s">
        <v>32</v>
      </c>
      <c r="H49" s="31">
        <f>H47+H48*2</f>
        <v>283.93521762514047</v>
      </c>
      <c r="I49" s="31">
        <f>I47+I48*2</f>
        <v>194.18353101985707</v>
      </c>
      <c r="J49" s="31">
        <f>J47+J48*2</f>
        <v>290.40548119009986</v>
      </c>
      <c r="K49" s="31">
        <f>K47+K48*2</f>
        <v>222.79249628385145</v>
      </c>
      <c r="R49">
        <v>2</v>
      </c>
      <c r="S49" s="17">
        <v>242.2</v>
      </c>
    </row>
    <row r="50" spans="1:19" ht="15" thickBot="1" x14ac:dyDescent="0.2">
      <c r="A50" s="30" t="s">
        <v>33</v>
      </c>
      <c r="B50" s="42">
        <f>B47-B48*2</f>
        <v>4.6725270477152225</v>
      </c>
      <c r="C50" s="42">
        <f>C47-C48*2</f>
        <v>7.8918965323371424</v>
      </c>
      <c r="D50" s="42">
        <f>D47-D48*2</f>
        <v>4.110260053276706</v>
      </c>
      <c r="E50" s="42">
        <f>E47-E48*2</f>
        <v>6.9428171191569827</v>
      </c>
      <c r="G50" s="30" t="s">
        <v>33</v>
      </c>
      <c r="H50" s="31">
        <f>H47-H48*2</f>
        <v>45.004782374859616</v>
      </c>
      <c r="I50" s="31">
        <f>I47-I48*2</f>
        <v>45.856468980142992</v>
      </c>
      <c r="J50" s="31">
        <f>J47-J48*2</f>
        <v>77.974518809900147</v>
      </c>
      <c r="K50" s="31">
        <f>K47-K48*2</f>
        <v>103.00750371614851</v>
      </c>
      <c r="R50">
        <v>2</v>
      </c>
      <c r="S50" s="20">
        <v>250</v>
      </c>
    </row>
    <row r="51" spans="1:19" ht="14.25" thickTop="1" x14ac:dyDescent="0.15">
      <c r="Q51" s="8" t="s">
        <v>11</v>
      </c>
      <c r="R51">
        <v>3</v>
      </c>
      <c r="S51" s="43">
        <v>160.9</v>
      </c>
    </row>
    <row r="52" spans="1:19" x14ac:dyDescent="0.15">
      <c r="R52">
        <v>3</v>
      </c>
      <c r="S52" s="17">
        <v>231.3</v>
      </c>
    </row>
    <row r="53" spans="1:19" x14ac:dyDescent="0.15">
      <c r="R53">
        <v>3</v>
      </c>
      <c r="S53" s="17">
        <v>231.3</v>
      </c>
    </row>
    <row r="54" spans="1:19" x14ac:dyDescent="0.15">
      <c r="R54">
        <v>3</v>
      </c>
      <c r="S54" s="17"/>
    </row>
    <row r="55" spans="1:19" x14ac:dyDescent="0.15">
      <c r="R55">
        <v>3</v>
      </c>
      <c r="S55" s="17"/>
    </row>
    <row r="56" spans="1:19" x14ac:dyDescent="0.15">
      <c r="R56">
        <v>3</v>
      </c>
      <c r="S56" s="17">
        <v>93.5</v>
      </c>
    </row>
    <row r="57" spans="1:19" x14ac:dyDescent="0.15">
      <c r="R57">
        <v>3</v>
      </c>
      <c r="S57" s="17">
        <v>294.8</v>
      </c>
    </row>
    <row r="58" spans="1:19" x14ac:dyDescent="0.15">
      <c r="R58">
        <v>3</v>
      </c>
      <c r="S58" s="17">
        <v>250</v>
      </c>
    </row>
    <row r="59" spans="1:19" x14ac:dyDescent="0.15">
      <c r="R59">
        <v>3</v>
      </c>
      <c r="S59" s="17">
        <v>357.2</v>
      </c>
    </row>
    <row r="60" spans="1:19" x14ac:dyDescent="0.15">
      <c r="R60">
        <v>3</v>
      </c>
      <c r="S60" s="17">
        <v>125</v>
      </c>
    </row>
    <row r="61" spans="1:19" x14ac:dyDescent="0.15">
      <c r="R61">
        <v>3</v>
      </c>
      <c r="S61" s="17">
        <v>221.2</v>
      </c>
    </row>
    <row r="62" spans="1:19" ht="14.25" thickBot="1" x14ac:dyDescent="0.2">
      <c r="R62">
        <v>3</v>
      </c>
      <c r="S62" s="20">
        <v>262</v>
      </c>
    </row>
    <row r="63" spans="1:19" ht="14.25" thickTop="1" x14ac:dyDescent="0.15">
      <c r="Q63" s="7" t="s">
        <v>13</v>
      </c>
      <c r="R63">
        <v>4</v>
      </c>
      <c r="S63" s="43">
        <v>231.3</v>
      </c>
    </row>
    <row r="64" spans="1:19" x14ac:dyDescent="0.15">
      <c r="R64">
        <v>4</v>
      </c>
      <c r="S64" s="17">
        <v>209</v>
      </c>
    </row>
    <row r="65" spans="17:19" x14ac:dyDescent="0.15">
      <c r="R65">
        <v>4</v>
      </c>
      <c r="S65" s="17">
        <v>160.9</v>
      </c>
    </row>
    <row r="66" spans="17:19" x14ac:dyDescent="0.15">
      <c r="R66">
        <v>4</v>
      </c>
      <c r="S66" s="17">
        <v>203.3</v>
      </c>
    </row>
    <row r="67" spans="17:19" x14ac:dyDescent="0.15">
      <c r="R67">
        <v>4</v>
      </c>
      <c r="S67" s="17">
        <v>300.10000000000002</v>
      </c>
    </row>
    <row r="68" spans="17:19" x14ac:dyDescent="0.15">
      <c r="R68">
        <v>4</v>
      </c>
      <c r="S68" s="17">
        <v>284.7</v>
      </c>
    </row>
    <row r="69" spans="17:19" x14ac:dyDescent="0.15">
      <c r="R69">
        <v>4</v>
      </c>
      <c r="S69" s="17">
        <v>231.3</v>
      </c>
    </row>
    <row r="70" spans="17:19" x14ac:dyDescent="0.15">
      <c r="R70">
        <v>4</v>
      </c>
      <c r="S70" s="17">
        <v>242.2</v>
      </c>
    </row>
    <row r="71" spans="17:19" x14ac:dyDescent="0.15">
      <c r="R71">
        <v>4</v>
      </c>
      <c r="S71" s="17">
        <v>209</v>
      </c>
    </row>
    <row r="72" spans="17:19" x14ac:dyDescent="0.15">
      <c r="R72">
        <v>4</v>
      </c>
      <c r="S72" s="17">
        <v>160.9</v>
      </c>
    </row>
    <row r="73" spans="17:19" x14ac:dyDescent="0.15">
      <c r="R73">
        <v>4</v>
      </c>
      <c r="S73" s="17">
        <v>253.9</v>
      </c>
    </row>
    <row r="74" spans="17:19" ht="14.25" thickBot="1" x14ac:dyDescent="0.2">
      <c r="R74">
        <v>4</v>
      </c>
      <c r="S74" s="20">
        <v>357.2</v>
      </c>
    </row>
    <row r="75" spans="17:19" ht="14.25" thickTop="1" x14ac:dyDescent="0.15">
      <c r="Q75" s="7" t="s">
        <v>15</v>
      </c>
      <c r="R75">
        <v>5</v>
      </c>
      <c r="S75" s="43">
        <v>227.8</v>
      </c>
    </row>
    <row r="76" spans="17:19" x14ac:dyDescent="0.15">
      <c r="R76">
        <v>5</v>
      </c>
      <c r="S76" s="17">
        <v>164.6</v>
      </c>
    </row>
    <row r="77" spans="17:19" x14ac:dyDescent="0.15">
      <c r="R77">
        <v>5</v>
      </c>
      <c r="S77" s="17">
        <v>162.69999999999999</v>
      </c>
    </row>
    <row r="78" spans="17:19" x14ac:dyDescent="0.15">
      <c r="R78">
        <v>5</v>
      </c>
      <c r="S78" s="17">
        <v>172.4</v>
      </c>
    </row>
    <row r="79" spans="17:19" x14ac:dyDescent="0.15">
      <c r="R79">
        <v>5</v>
      </c>
      <c r="S79" s="17">
        <v>133.5</v>
      </c>
    </row>
    <row r="80" spans="17:19" x14ac:dyDescent="0.15">
      <c r="R80">
        <v>5</v>
      </c>
      <c r="S80" s="17">
        <v>214.9</v>
      </c>
    </row>
    <row r="81" spans="17:19" x14ac:dyDescent="0.15">
      <c r="R81">
        <v>5</v>
      </c>
      <c r="S81" s="17">
        <v>206.1</v>
      </c>
    </row>
    <row r="82" spans="17:19" x14ac:dyDescent="0.15">
      <c r="R82">
        <v>5</v>
      </c>
      <c r="S82" s="17">
        <v>192.8</v>
      </c>
    </row>
    <row r="83" spans="17:19" x14ac:dyDescent="0.15">
      <c r="R83">
        <v>5</v>
      </c>
      <c r="S83" s="17">
        <v>221.2</v>
      </c>
    </row>
    <row r="84" spans="17:19" x14ac:dyDescent="0.15">
      <c r="R84">
        <v>5</v>
      </c>
      <c r="S84" s="17">
        <v>155.6</v>
      </c>
    </row>
    <row r="85" spans="17:19" x14ac:dyDescent="0.15">
      <c r="R85">
        <v>5</v>
      </c>
      <c r="S85" s="17">
        <v>155.6</v>
      </c>
    </row>
    <row r="86" spans="17:19" ht="14.25" thickBot="1" x14ac:dyDescent="0.2">
      <c r="R86">
        <v>5</v>
      </c>
      <c r="S86" s="20">
        <v>152.30000000000001</v>
      </c>
    </row>
    <row r="87" spans="17:19" ht="14.25" thickTop="1" x14ac:dyDescent="0.15">
      <c r="Q87" s="7" t="s">
        <v>47</v>
      </c>
      <c r="R87">
        <v>6</v>
      </c>
      <c r="S87" s="43">
        <v>299.89999999999998</v>
      </c>
    </row>
    <row r="88" spans="17:19" x14ac:dyDescent="0.15">
      <c r="R88">
        <v>6</v>
      </c>
      <c r="S88" s="17">
        <v>169.5</v>
      </c>
    </row>
    <row r="89" spans="17:19" x14ac:dyDescent="0.15">
      <c r="R89">
        <v>6</v>
      </c>
      <c r="S89" s="17">
        <v>131.80000000000001</v>
      </c>
    </row>
    <row r="90" spans="17:19" x14ac:dyDescent="0.15">
      <c r="R90">
        <v>6</v>
      </c>
      <c r="S90" s="17">
        <v>126.1</v>
      </c>
    </row>
    <row r="91" spans="17:19" x14ac:dyDescent="0.15">
      <c r="R91">
        <v>6</v>
      </c>
      <c r="S91" s="17">
        <v>147.6</v>
      </c>
    </row>
    <row r="92" spans="17:19" x14ac:dyDescent="0.15">
      <c r="R92">
        <v>6</v>
      </c>
      <c r="S92" s="44">
        <v>108.9</v>
      </c>
    </row>
    <row r="93" spans="17:19" x14ac:dyDescent="0.15">
      <c r="R93">
        <v>6</v>
      </c>
      <c r="S93" s="44">
        <v>91.8</v>
      </c>
    </row>
    <row r="94" spans="17:19" x14ac:dyDescent="0.15">
      <c r="R94">
        <v>6</v>
      </c>
      <c r="S94" s="17">
        <v>169.5</v>
      </c>
    </row>
    <row r="95" spans="17:19" x14ac:dyDescent="0.15">
      <c r="R95">
        <v>6</v>
      </c>
      <c r="S95" s="17">
        <v>195.9</v>
      </c>
    </row>
    <row r="96" spans="17:19" x14ac:dyDescent="0.15">
      <c r="R96">
        <v>6</v>
      </c>
      <c r="S96" s="17">
        <v>203.7</v>
      </c>
    </row>
    <row r="97" spans="17:19" x14ac:dyDescent="0.15">
      <c r="Q97" s="7" t="s">
        <v>48</v>
      </c>
      <c r="R97">
        <v>7</v>
      </c>
      <c r="S97" s="135">
        <v>179.6</v>
      </c>
    </row>
    <row r="98" spans="17:19" x14ac:dyDescent="0.15">
      <c r="R98">
        <v>7</v>
      </c>
      <c r="S98" s="136">
        <v>93.9</v>
      </c>
    </row>
    <row r="99" spans="17:19" x14ac:dyDescent="0.15">
      <c r="R99">
        <v>7</v>
      </c>
      <c r="S99" s="136">
        <v>98.5</v>
      </c>
    </row>
    <row r="100" spans="17:19" x14ac:dyDescent="0.15">
      <c r="R100">
        <v>7</v>
      </c>
      <c r="S100" s="136">
        <v>118.1</v>
      </c>
    </row>
    <row r="101" spans="17:19" x14ac:dyDescent="0.15">
      <c r="R101">
        <v>7</v>
      </c>
      <c r="S101" s="136">
        <v>97.7</v>
      </c>
    </row>
    <row r="102" spans="17:19" x14ac:dyDescent="0.15">
      <c r="R102">
        <v>7</v>
      </c>
      <c r="S102" s="136">
        <v>144.80000000000001</v>
      </c>
    </row>
    <row r="103" spans="17:19" x14ac:dyDescent="0.15">
      <c r="R103">
        <v>7</v>
      </c>
      <c r="S103" s="136">
        <v>100.9</v>
      </c>
    </row>
    <row r="104" spans="17:19" x14ac:dyDescent="0.15">
      <c r="R104">
        <v>7</v>
      </c>
      <c r="S104" s="136">
        <v>186.3</v>
      </c>
    </row>
    <row r="105" spans="17:19" x14ac:dyDescent="0.15">
      <c r="R105">
        <v>7</v>
      </c>
      <c r="S105" s="136">
        <v>93.9</v>
      </c>
    </row>
    <row r="106" spans="17:19" x14ac:dyDescent="0.15">
      <c r="R106">
        <v>7</v>
      </c>
      <c r="S106" s="136">
        <v>86.5</v>
      </c>
    </row>
    <row r="107" spans="17:19" x14ac:dyDescent="0.15">
      <c r="Q107" s="8" t="s">
        <v>49</v>
      </c>
      <c r="R107">
        <v>8</v>
      </c>
      <c r="S107" s="137">
        <v>263.3</v>
      </c>
    </row>
    <row r="108" spans="17:19" x14ac:dyDescent="0.15">
      <c r="R108">
        <v>8</v>
      </c>
      <c r="S108" s="138">
        <v>157</v>
      </c>
    </row>
    <row r="109" spans="17:19" x14ac:dyDescent="0.15">
      <c r="R109">
        <v>8</v>
      </c>
      <c r="S109" s="138">
        <v>218.3</v>
      </c>
    </row>
    <row r="110" spans="17:19" x14ac:dyDescent="0.15">
      <c r="R110">
        <v>8</v>
      </c>
      <c r="S110" s="138">
        <v>173.4</v>
      </c>
    </row>
    <row r="111" spans="17:19" x14ac:dyDescent="0.15">
      <c r="R111">
        <v>8</v>
      </c>
      <c r="S111" s="138">
        <v>193.4</v>
      </c>
    </row>
    <row r="112" spans="17:19" x14ac:dyDescent="0.15">
      <c r="R112">
        <v>8</v>
      </c>
      <c r="S112" s="138">
        <v>238.5</v>
      </c>
    </row>
    <row r="113" spans="17:19" x14ac:dyDescent="0.15">
      <c r="R113">
        <v>8</v>
      </c>
      <c r="S113" s="138">
        <v>100.1</v>
      </c>
    </row>
    <row r="114" spans="17:19" x14ac:dyDescent="0.15">
      <c r="R114">
        <v>8</v>
      </c>
      <c r="S114" s="138">
        <v>227.9</v>
      </c>
    </row>
    <row r="115" spans="17:19" x14ac:dyDescent="0.15">
      <c r="R115">
        <v>8</v>
      </c>
      <c r="S115" s="138">
        <v>123.8</v>
      </c>
    </row>
    <row r="116" spans="17:19" x14ac:dyDescent="0.15">
      <c r="R116">
        <v>8</v>
      </c>
      <c r="S116" s="138">
        <v>146.19999999999999</v>
      </c>
    </row>
    <row r="117" spans="17:19" x14ac:dyDescent="0.15">
      <c r="Q117" s="7" t="s">
        <v>50</v>
      </c>
      <c r="R117">
        <v>9</v>
      </c>
      <c r="S117" s="139">
        <v>133</v>
      </c>
    </row>
    <row r="118" spans="17:19" x14ac:dyDescent="0.15">
      <c r="R118">
        <v>9</v>
      </c>
      <c r="S118" s="140">
        <v>198.4</v>
      </c>
    </row>
    <row r="119" spans="17:19" x14ac:dyDescent="0.15">
      <c r="R119">
        <v>9</v>
      </c>
      <c r="S119" s="140">
        <v>125</v>
      </c>
    </row>
    <row r="120" spans="17:19" x14ac:dyDescent="0.15">
      <c r="R120">
        <v>9</v>
      </c>
      <c r="S120" s="140">
        <v>155.4</v>
      </c>
    </row>
    <row r="121" spans="17:19" x14ac:dyDescent="0.15">
      <c r="R121">
        <v>9</v>
      </c>
      <c r="S121" s="140">
        <v>173.4</v>
      </c>
    </row>
    <row r="122" spans="17:19" x14ac:dyDescent="0.15">
      <c r="R122">
        <v>9</v>
      </c>
      <c r="S122" s="140">
        <v>181.8</v>
      </c>
    </row>
    <row r="123" spans="17:19" x14ac:dyDescent="0.15">
      <c r="R123">
        <v>9</v>
      </c>
      <c r="S123" s="140">
        <v>209.3</v>
      </c>
    </row>
    <row r="124" spans="17:19" x14ac:dyDescent="0.15">
      <c r="R124">
        <v>9</v>
      </c>
      <c r="S124" s="140">
        <v>179.6</v>
      </c>
    </row>
    <row r="125" spans="17:19" x14ac:dyDescent="0.15">
      <c r="R125">
        <v>9</v>
      </c>
      <c r="S125" s="140">
        <v>144.80000000000001</v>
      </c>
    </row>
    <row r="126" spans="17:19" x14ac:dyDescent="0.15">
      <c r="R126">
        <v>9</v>
      </c>
      <c r="S126" s="140">
        <v>128.30000000000001</v>
      </c>
    </row>
  </sheetData>
  <mergeCells count="6">
    <mergeCell ref="B5:F5"/>
    <mergeCell ref="I5:M5"/>
    <mergeCell ref="P5:T5"/>
    <mergeCell ref="W5:AA5"/>
    <mergeCell ref="B33:E33"/>
    <mergeCell ref="H33:K3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H269"/>
  <sheetViews>
    <sheetView topLeftCell="AM72" zoomScale="80" zoomScaleNormal="80" workbookViewId="0">
      <selection activeCell="BC75" sqref="BC75"/>
    </sheetView>
  </sheetViews>
  <sheetFormatPr defaultRowHeight="13.5" x14ac:dyDescent="0.15"/>
  <cols>
    <col min="1" max="2" width="3.875" customWidth="1"/>
    <col min="3" max="3" width="11.625" style="74" customWidth="1"/>
    <col min="4" max="8" width="8" style="74" customWidth="1"/>
    <col min="9" max="10" width="3.875" style="74" customWidth="1"/>
    <col min="11" max="15" width="8" style="74" customWidth="1"/>
    <col min="16" max="18" width="2.5" style="74" customWidth="1"/>
    <col min="19" max="29" width="2.5" customWidth="1"/>
    <col min="30" max="30" width="9.875" style="74" customWidth="1"/>
    <col min="31" max="31" width="3.125" style="74" customWidth="1"/>
    <col min="32" max="32" width="2.5" customWidth="1"/>
    <col min="33" max="40" width="3.125" customWidth="1"/>
  </cols>
  <sheetData>
    <row r="4" spans="3:34" x14ac:dyDescent="0.15">
      <c r="C4" s="75" t="s">
        <v>9</v>
      </c>
      <c r="D4" s="76" t="s">
        <v>102</v>
      </c>
      <c r="E4" s="76" t="s">
        <v>103</v>
      </c>
      <c r="F4" s="76" t="s">
        <v>104</v>
      </c>
      <c r="G4" s="76" t="s">
        <v>105</v>
      </c>
      <c r="H4" s="76" t="s">
        <v>106</v>
      </c>
      <c r="K4" s="76" t="s">
        <v>102</v>
      </c>
      <c r="L4" s="76" t="s">
        <v>103</v>
      </c>
      <c r="M4" s="76" t="s">
        <v>104</v>
      </c>
      <c r="N4" s="76" t="s">
        <v>105</v>
      </c>
      <c r="O4" s="76" t="s">
        <v>106</v>
      </c>
      <c r="AD4" s="120"/>
      <c r="AE4" s="120"/>
      <c r="AG4" s="56"/>
      <c r="AH4" s="56"/>
    </row>
    <row r="5" spans="3:34" x14ac:dyDescent="0.15">
      <c r="C5" s="77" t="s">
        <v>8</v>
      </c>
      <c r="D5" s="78" t="s">
        <v>101</v>
      </c>
      <c r="E5" s="78" t="s">
        <v>101</v>
      </c>
      <c r="F5" s="78" t="s">
        <v>101</v>
      </c>
      <c r="G5" s="78" t="s">
        <v>101</v>
      </c>
      <c r="H5" s="75" t="s">
        <v>101</v>
      </c>
      <c r="K5" s="79" t="s">
        <v>100</v>
      </c>
      <c r="L5" s="79" t="s">
        <v>100</v>
      </c>
      <c r="M5" s="79" t="s">
        <v>100</v>
      </c>
      <c r="N5" s="79" t="s">
        <v>100</v>
      </c>
      <c r="O5" s="79" t="s">
        <v>100</v>
      </c>
      <c r="AD5" s="120"/>
      <c r="AE5" s="120"/>
      <c r="AG5" s="56"/>
      <c r="AH5" s="56"/>
    </row>
    <row r="6" spans="3:34" x14ac:dyDescent="0.15">
      <c r="C6" s="80">
        <v>1</v>
      </c>
      <c r="D6" s="81">
        <v>8.4499999999999993</v>
      </c>
      <c r="E6" s="81">
        <v>16.05</v>
      </c>
      <c r="F6" s="81">
        <v>10.3</v>
      </c>
      <c r="G6" s="81">
        <v>13.5</v>
      </c>
      <c r="H6" s="81">
        <v>16.100000000000001</v>
      </c>
      <c r="K6" s="82">
        <v>158.5</v>
      </c>
      <c r="L6" s="83">
        <v>39.950000000000003</v>
      </c>
      <c r="M6" s="82">
        <v>105.1</v>
      </c>
      <c r="N6" s="82">
        <v>64.8</v>
      </c>
      <c r="O6" s="82">
        <v>57.1</v>
      </c>
      <c r="AB6" s="122" t="s">
        <v>9</v>
      </c>
      <c r="AC6" s="125">
        <v>1</v>
      </c>
      <c r="AD6" s="126">
        <v>158.5</v>
      </c>
    </row>
    <row r="7" spans="3:34" x14ac:dyDescent="0.15">
      <c r="C7" s="84">
        <v>2</v>
      </c>
      <c r="D7" s="85">
        <v>8.5</v>
      </c>
      <c r="E7" s="85">
        <v>15.95</v>
      </c>
      <c r="F7" s="85">
        <v>10.3</v>
      </c>
      <c r="G7" s="85">
        <v>13.35</v>
      </c>
      <c r="H7" s="85">
        <v>15.95</v>
      </c>
      <c r="K7" s="86">
        <v>156.80000000000001</v>
      </c>
      <c r="L7" s="87">
        <v>40.4</v>
      </c>
      <c r="M7" s="86">
        <v>105.1</v>
      </c>
      <c r="N7" s="86">
        <v>66.400000000000006</v>
      </c>
      <c r="O7" s="86">
        <v>58.1</v>
      </c>
      <c r="AC7" s="125">
        <v>1</v>
      </c>
      <c r="AD7" s="126">
        <v>156.80000000000001</v>
      </c>
    </row>
    <row r="8" spans="3:34" x14ac:dyDescent="0.15">
      <c r="C8" s="84">
        <v>3</v>
      </c>
      <c r="D8" s="85">
        <v>8.4</v>
      </c>
      <c r="E8" s="85">
        <v>16.2</v>
      </c>
      <c r="F8" s="85">
        <v>10.3</v>
      </c>
      <c r="G8" s="85">
        <v>13.85</v>
      </c>
      <c r="H8" s="85">
        <v>16.45</v>
      </c>
      <c r="K8" s="86">
        <v>160.19999999999999</v>
      </c>
      <c r="L8" s="87">
        <v>39.200000000000003</v>
      </c>
      <c r="M8" s="86">
        <v>105.1</v>
      </c>
      <c r="N8" s="86">
        <v>61.35</v>
      </c>
      <c r="O8" s="86">
        <v>54.9</v>
      </c>
      <c r="AC8" s="125">
        <v>1</v>
      </c>
      <c r="AD8" s="126">
        <v>160.19999999999999</v>
      </c>
    </row>
    <row r="9" spans="3:34" x14ac:dyDescent="0.15">
      <c r="C9" s="84">
        <v>4</v>
      </c>
      <c r="D9" s="85">
        <v>8.5</v>
      </c>
      <c r="E9" s="85">
        <v>16.100000000000001</v>
      </c>
      <c r="F9" s="85">
        <v>10.15</v>
      </c>
      <c r="G9" s="85">
        <v>13.65</v>
      </c>
      <c r="H9" s="85">
        <v>16.2</v>
      </c>
      <c r="K9" s="86">
        <v>156.85</v>
      </c>
      <c r="L9" s="87">
        <v>39.700000000000003</v>
      </c>
      <c r="M9" s="86">
        <v>108.6</v>
      </c>
      <c r="N9" s="86">
        <v>63.3</v>
      </c>
      <c r="O9" s="86">
        <v>56.5</v>
      </c>
      <c r="AC9" s="125">
        <v>1</v>
      </c>
      <c r="AD9" s="126">
        <v>156.85</v>
      </c>
    </row>
    <row r="10" spans="3:34" x14ac:dyDescent="0.15">
      <c r="C10" s="84">
        <v>5</v>
      </c>
      <c r="D10" s="85">
        <v>8.1999999999999993</v>
      </c>
      <c r="E10" s="85">
        <v>15.2</v>
      </c>
      <c r="F10" s="85">
        <v>10.15</v>
      </c>
      <c r="G10" s="85">
        <v>13.05</v>
      </c>
      <c r="H10" s="85">
        <v>15.05</v>
      </c>
      <c r="K10" s="86">
        <v>167.3</v>
      </c>
      <c r="L10" s="87">
        <v>44.1</v>
      </c>
      <c r="M10" s="86">
        <v>108.6</v>
      </c>
      <c r="N10" s="86">
        <v>69.7</v>
      </c>
      <c r="O10" s="86">
        <v>64.599999999999994</v>
      </c>
      <c r="AC10" s="125">
        <v>1</v>
      </c>
      <c r="AD10" s="126">
        <v>167.3</v>
      </c>
    </row>
    <row r="11" spans="3:34" x14ac:dyDescent="0.15">
      <c r="C11" s="84">
        <v>6</v>
      </c>
      <c r="D11" s="85">
        <v>8.25</v>
      </c>
      <c r="E11" s="85">
        <v>16</v>
      </c>
      <c r="F11" s="85">
        <v>10.199999999999999</v>
      </c>
      <c r="G11" s="85"/>
      <c r="H11" s="88"/>
      <c r="K11" s="86">
        <v>165.5</v>
      </c>
      <c r="L11" s="87">
        <v>40.15</v>
      </c>
      <c r="M11" s="86">
        <v>107.4</v>
      </c>
      <c r="N11" s="86"/>
      <c r="O11" s="86">
        <v>13.05</v>
      </c>
      <c r="AC11" s="125">
        <v>1</v>
      </c>
      <c r="AD11" s="126">
        <v>165.5</v>
      </c>
    </row>
    <row r="12" spans="3:34" x14ac:dyDescent="0.15">
      <c r="C12" s="84">
        <v>7</v>
      </c>
      <c r="D12" s="85">
        <v>8.1999999999999993</v>
      </c>
      <c r="E12" s="85">
        <v>14.8</v>
      </c>
      <c r="F12" s="85">
        <v>10</v>
      </c>
      <c r="G12" s="85">
        <v>12.7</v>
      </c>
      <c r="H12" s="88"/>
      <c r="K12" s="86">
        <v>167.4</v>
      </c>
      <c r="L12" s="87">
        <v>46.3</v>
      </c>
      <c r="M12" s="86">
        <v>112.2</v>
      </c>
      <c r="N12" s="86">
        <v>73.900000000000006</v>
      </c>
      <c r="O12" s="86">
        <v>11.45</v>
      </c>
      <c r="AC12" s="125">
        <v>1</v>
      </c>
      <c r="AD12" s="126">
        <v>167.4</v>
      </c>
    </row>
    <row r="13" spans="3:34" x14ac:dyDescent="0.15">
      <c r="C13" s="84">
        <v>8</v>
      </c>
      <c r="D13" s="85">
        <v>8.4</v>
      </c>
      <c r="E13" s="85">
        <v>15.25</v>
      </c>
      <c r="F13" s="85">
        <v>10.25</v>
      </c>
      <c r="G13" s="85">
        <v>13.05</v>
      </c>
      <c r="H13" s="85">
        <v>15.25</v>
      </c>
      <c r="K13" s="86">
        <v>160.19999999999999</v>
      </c>
      <c r="L13" s="87">
        <v>43.85</v>
      </c>
      <c r="M13" s="86">
        <v>106.25</v>
      </c>
      <c r="N13" s="86">
        <v>69.7</v>
      </c>
      <c r="O13" s="86">
        <v>63.1</v>
      </c>
      <c r="AC13" s="125">
        <v>1</v>
      </c>
      <c r="AD13" s="126">
        <v>160.19999999999999</v>
      </c>
    </row>
    <row r="14" spans="3:34" x14ac:dyDescent="0.15">
      <c r="C14" s="84">
        <v>9</v>
      </c>
      <c r="D14" s="85">
        <v>8.3000000000000007</v>
      </c>
      <c r="E14" s="85">
        <v>15.85</v>
      </c>
      <c r="F14" s="85">
        <v>10.25</v>
      </c>
      <c r="G14" s="85">
        <v>13.4</v>
      </c>
      <c r="H14" s="85">
        <v>15.95</v>
      </c>
      <c r="K14" s="86">
        <v>163.69999999999999</v>
      </c>
      <c r="L14" s="87">
        <v>40.85</v>
      </c>
      <c r="M14" s="86">
        <v>106.25</v>
      </c>
      <c r="N14" s="86">
        <v>65.900000000000006</v>
      </c>
      <c r="O14" s="86">
        <v>58.1</v>
      </c>
      <c r="AC14" s="125">
        <v>1</v>
      </c>
      <c r="AD14" s="126">
        <v>163.69999999999999</v>
      </c>
    </row>
    <row r="15" spans="3:34" x14ac:dyDescent="0.15">
      <c r="C15" s="84">
        <v>10</v>
      </c>
      <c r="D15" s="85">
        <v>8.1999999999999993</v>
      </c>
      <c r="E15" s="85">
        <v>14.8</v>
      </c>
      <c r="F15" s="85">
        <v>9.9499999999999993</v>
      </c>
      <c r="G15" s="85">
        <v>12.95</v>
      </c>
      <c r="H15" s="85">
        <v>14.8</v>
      </c>
      <c r="K15" s="86">
        <v>167.3</v>
      </c>
      <c r="L15" s="87">
        <v>46.35</v>
      </c>
      <c r="M15" s="86">
        <v>113.45</v>
      </c>
      <c r="N15" s="86">
        <v>70.900000000000006</v>
      </c>
      <c r="O15" s="86">
        <v>66.650000000000006</v>
      </c>
      <c r="AC15" s="125">
        <v>1</v>
      </c>
      <c r="AD15" s="126">
        <v>167.3</v>
      </c>
    </row>
    <row r="16" spans="3:34" x14ac:dyDescent="0.15">
      <c r="C16" s="84">
        <v>11</v>
      </c>
      <c r="D16" s="85">
        <v>8.5</v>
      </c>
      <c r="E16" s="85">
        <v>15.5</v>
      </c>
      <c r="F16" s="85">
        <v>10.199999999999999</v>
      </c>
      <c r="G16" s="85">
        <v>13.25</v>
      </c>
      <c r="H16" s="85">
        <v>15.4</v>
      </c>
      <c r="K16" s="86">
        <v>156.80000000000001</v>
      </c>
      <c r="L16" s="87">
        <v>42.6</v>
      </c>
      <c r="M16" s="86">
        <v>107.45</v>
      </c>
      <c r="N16" s="86">
        <v>67.45</v>
      </c>
      <c r="O16" s="86">
        <v>62</v>
      </c>
      <c r="AC16" s="125">
        <v>1</v>
      </c>
      <c r="AD16" s="126">
        <v>156.80000000000001</v>
      </c>
    </row>
    <row r="17" spans="3:30" ht="14.25" thickBot="1" x14ac:dyDescent="0.2">
      <c r="C17" s="89">
        <v>12</v>
      </c>
      <c r="D17" s="90">
        <v>8.3000000000000007</v>
      </c>
      <c r="E17" s="90">
        <v>15.15</v>
      </c>
      <c r="F17" s="90">
        <v>10.25</v>
      </c>
      <c r="G17" s="90">
        <v>12.95</v>
      </c>
      <c r="H17" s="90">
        <v>15.15</v>
      </c>
      <c r="K17" s="91">
        <v>163.69999999999999</v>
      </c>
      <c r="L17" s="92">
        <v>44.4</v>
      </c>
      <c r="M17" s="91">
        <v>106.25</v>
      </c>
      <c r="N17" s="92">
        <v>70.900000000000006</v>
      </c>
      <c r="O17" s="92">
        <v>63.85</v>
      </c>
      <c r="AC17" s="125">
        <v>1</v>
      </c>
      <c r="AD17" s="126">
        <v>163.69999999999999</v>
      </c>
    </row>
    <row r="18" spans="3:30" ht="14.25" thickTop="1" x14ac:dyDescent="0.15">
      <c r="C18" s="93" t="s">
        <v>28</v>
      </c>
      <c r="D18" s="94">
        <f t="shared" ref="D18" si="0">AVERAGE(D6:D17)</f>
        <v>8.35</v>
      </c>
      <c r="E18" s="94">
        <f>AVERAGE(E6:E17)</f>
        <v>15.570833333333335</v>
      </c>
      <c r="F18" s="94">
        <f>AVERAGE(F6:F17)</f>
        <v>10.191666666666668</v>
      </c>
      <c r="G18" s="94">
        <f>AVERAGE(G6:G17)</f>
        <v>13.245454545454544</v>
      </c>
      <c r="H18" s="94">
        <f>AVERAGE(H6:H17)</f>
        <v>15.63</v>
      </c>
      <c r="K18" s="94">
        <f>AVERAGE(K6:K17)</f>
        <v>162.02083333333334</v>
      </c>
      <c r="L18" s="95">
        <f>AVERAGE(L6:L17)</f>
        <v>42.32083333333334</v>
      </c>
      <c r="M18" s="95">
        <f>AVERAGE(M6:M17)</f>
        <v>107.64583333333333</v>
      </c>
      <c r="N18" s="95">
        <f>AVERAGE(N6:N17)</f>
        <v>67.663636363636357</v>
      </c>
      <c r="O18" s="95">
        <f>AVERAGE(O6:O17)</f>
        <v>52.45000000000001</v>
      </c>
      <c r="AC18" s="125">
        <v>2</v>
      </c>
      <c r="AD18" s="127">
        <v>39.950000000000003</v>
      </c>
    </row>
    <row r="19" spans="3:30" x14ac:dyDescent="0.15">
      <c r="C19" s="96" t="s">
        <v>29</v>
      </c>
      <c r="D19" s="97">
        <f t="shared" ref="D19" si="1">STDEV(D6:D17)</f>
        <v>0.12247448713915907</v>
      </c>
      <c r="E19" s="97">
        <f>STDEV(E6:E17)</f>
        <v>0.51542494971419328</v>
      </c>
      <c r="F19" s="97">
        <f>STDEV(F6:F17)</f>
        <v>0.11448170424159779</v>
      </c>
      <c r="G19" s="97">
        <f>STDEV(G6:G17)</f>
        <v>0.34311408121392051</v>
      </c>
      <c r="H19" s="97">
        <f>STDEV(H6:H17)</f>
        <v>0.56529245135200157</v>
      </c>
      <c r="K19" s="97">
        <f>STDEV(K6:K17)</f>
        <v>4.2926712563567602</v>
      </c>
      <c r="L19" s="97">
        <f>STDEV(L6:L17)</f>
        <v>2.6071107600467442</v>
      </c>
      <c r="M19" s="97">
        <f>STDEV(M6:M17)</f>
        <v>2.7242562232097369</v>
      </c>
      <c r="N19" s="97">
        <f>STDEV(N6:N17)</f>
        <v>3.7415298280977889</v>
      </c>
      <c r="O19" s="97">
        <f>STDEV(O6:O17)</f>
        <v>19.128940473438767</v>
      </c>
      <c r="AC19" s="125">
        <v>2</v>
      </c>
      <c r="AD19" s="127">
        <v>40.4</v>
      </c>
    </row>
    <row r="20" spans="3:30" x14ac:dyDescent="0.15">
      <c r="C20" s="98" t="s">
        <v>107</v>
      </c>
      <c r="D20" s="99">
        <f t="shared" ref="D20" si="2">D18+D19*2</f>
        <v>8.5949489742783172</v>
      </c>
      <c r="E20" s="99">
        <f>E18+E19*2</f>
        <v>16.601683232761722</v>
      </c>
      <c r="F20" s="99">
        <f>F18+F19*2</f>
        <v>10.420630075149864</v>
      </c>
      <c r="G20" s="99">
        <f>G18+G19*2</f>
        <v>13.931682707882386</v>
      </c>
      <c r="H20" s="99">
        <f>H18+H19*2</f>
        <v>16.760584902704004</v>
      </c>
      <c r="K20" s="100">
        <f>K18+K19*2</f>
        <v>170.60617584604685</v>
      </c>
      <c r="L20" s="100">
        <f>L18+L19*2</f>
        <v>47.535054853426828</v>
      </c>
      <c r="M20" s="100">
        <f>M18+M19*2</f>
        <v>113.0943457797528</v>
      </c>
      <c r="N20" s="100">
        <f>N18+N19*2</f>
        <v>75.146696019831936</v>
      </c>
      <c r="O20" s="100">
        <f>O18+O19*2</f>
        <v>90.707880946877538</v>
      </c>
      <c r="AC20" s="125">
        <v>2</v>
      </c>
      <c r="AD20" s="127">
        <v>39.200000000000003</v>
      </c>
    </row>
    <row r="21" spans="3:30" x14ac:dyDescent="0.15">
      <c r="C21" s="98" t="s">
        <v>108</v>
      </c>
      <c r="D21" s="99">
        <f t="shared" ref="D21" si="3">D18-D19*2</f>
        <v>8.1050510257216821</v>
      </c>
      <c r="E21" s="99">
        <f>E18-E19*2</f>
        <v>14.539983433904949</v>
      </c>
      <c r="F21" s="99">
        <f>F18-F19*2</f>
        <v>9.9627032581834722</v>
      </c>
      <c r="G21" s="99">
        <f>G18-G19*2</f>
        <v>12.559226383026703</v>
      </c>
      <c r="H21" s="99">
        <f>H18-H19*2</f>
        <v>14.499415097295998</v>
      </c>
      <c r="K21" s="100">
        <f>K18-K19*2</f>
        <v>153.43549082061983</v>
      </c>
      <c r="L21" s="100">
        <f>L18-L19*2</f>
        <v>37.106611813239851</v>
      </c>
      <c r="M21" s="100">
        <f>M18-M19*2</f>
        <v>102.19732088691386</v>
      </c>
      <c r="N21" s="100">
        <f>N18-N19*2</f>
        <v>60.180576707440778</v>
      </c>
      <c r="O21" s="100">
        <f>O18-O19*2</f>
        <v>14.192119053122475</v>
      </c>
      <c r="AC21" s="125">
        <v>2</v>
      </c>
      <c r="AD21" s="127">
        <v>39.700000000000003</v>
      </c>
    </row>
    <row r="22" spans="3:30" x14ac:dyDescent="0.15">
      <c r="AC22" s="125">
        <v>2</v>
      </c>
      <c r="AD22" s="127">
        <v>44.1</v>
      </c>
    </row>
    <row r="23" spans="3:30" x14ac:dyDescent="0.15">
      <c r="C23" s="75" t="s">
        <v>10</v>
      </c>
      <c r="D23" s="76" t="s">
        <v>102</v>
      </c>
      <c r="E23" s="76" t="s">
        <v>103</v>
      </c>
      <c r="F23" s="76" t="s">
        <v>104</v>
      </c>
      <c r="G23" s="76" t="s">
        <v>105</v>
      </c>
      <c r="H23" s="76" t="s">
        <v>106</v>
      </c>
      <c r="K23" s="76" t="s">
        <v>102</v>
      </c>
      <c r="L23" s="76" t="s">
        <v>103</v>
      </c>
      <c r="M23" s="76" t="s">
        <v>104</v>
      </c>
      <c r="N23" s="76" t="s">
        <v>105</v>
      </c>
      <c r="O23" s="76" t="s">
        <v>106</v>
      </c>
      <c r="AC23" s="125">
        <v>2</v>
      </c>
      <c r="AD23" s="127">
        <v>40.15</v>
      </c>
    </row>
    <row r="24" spans="3:30" x14ac:dyDescent="0.15">
      <c r="C24" s="77" t="s">
        <v>8</v>
      </c>
      <c r="D24" s="78" t="s">
        <v>101</v>
      </c>
      <c r="E24" s="78" t="s">
        <v>101</v>
      </c>
      <c r="F24" s="78" t="s">
        <v>101</v>
      </c>
      <c r="G24" s="78" t="s">
        <v>101</v>
      </c>
      <c r="H24" s="75" t="s">
        <v>101</v>
      </c>
      <c r="K24" s="79" t="s">
        <v>100</v>
      </c>
      <c r="L24" s="79" t="s">
        <v>100</v>
      </c>
      <c r="M24" s="79" t="s">
        <v>100</v>
      </c>
      <c r="N24" s="79" t="s">
        <v>100</v>
      </c>
      <c r="O24" s="79" t="s">
        <v>100</v>
      </c>
      <c r="AC24" s="125">
        <v>2</v>
      </c>
      <c r="AD24" s="127">
        <v>46.3</v>
      </c>
    </row>
    <row r="25" spans="3:30" x14ac:dyDescent="0.15">
      <c r="C25" s="80">
        <v>1</v>
      </c>
      <c r="D25" s="81">
        <v>8.0500000000000007</v>
      </c>
      <c r="E25" s="81">
        <v>11.2</v>
      </c>
      <c r="F25" s="81">
        <v>9.65</v>
      </c>
      <c r="G25" s="101">
        <v>9.35</v>
      </c>
      <c r="H25" s="81">
        <v>10.4</v>
      </c>
      <c r="K25" s="82">
        <v>173.05</v>
      </c>
      <c r="L25" s="83">
        <v>95.05</v>
      </c>
      <c r="M25" s="82">
        <v>121.4</v>
      </c>
      <c r="N25" s="82">
        <v>142.75</v>
      </c>
      <c r="O25" s="82">
        <v>127.3</v>
      </c>
      <c r="AC25" s="125">
        <v>2</v>
      </c>
      <c r="AD25" s="127">
        <v>43.85</v>
      </c>
    </row>
    <row r="26" spans="3:30" x14ac:dyDescent="0.15">
      <c r="C26" s="84">
        <v>2</v>
      </c>
      <c r="D26" s="85">
        <v>7.55</v>
      </c>
      <c r="E26" s="85">
        <v>10.8</v>
      </c>
      <c r="F26" s="85">
        <v>9.0500000000000007</v>
      </c>
      <c r="G26" s="102">
        <v>9</v>
      </c>
      <c r="H26" s="85">
        <v>9.9</v>
      </c>
      <c r="K26" s="86">
        <v>194.45</v>
      </c>
      <c r="L26" s="87">
        <v>104.5</v>
      </c>
      <c r="M26" s="86">
        <v>139.9</v>
      </c>
      <c r="N26" s="86">
        <v>154.9</v>
      </c>
      <c r="O26" s="86">
        <v>139.4</v>
      </c>
      <c r="AC26" s="125">
        <v>2</v>
      </c>
      <c r="AD26" s="127">
        <v>40.85</v>
      </c>
    </row>
    <row r="27" spans="3:30" x14ac:dyDescent="0.15">
      <c r="C27" s="84">
        <v>3</v>
      </c>
      <c r="D27" s="85">
        <v>8.15</v>
      </c>
      <c r="E27" s="85">
        <v>11.15</v>
      </c>
      <c r="F27" s="85">
        <v>9.8000000000000007</v>
      </c>
      <c r="G27" s="102">
        <v>9.75</v>
      </c>
      <c r="H27" s="85">
        <v>10.65</v>
      </c>
      <c r="K27" s="86">
        <v>169.2</v>
      </c>
      <c r="L27" s="87">
        <v>96.15</v>
      </c>
      <c r="M27" s="86">
        <v>117.3</v>
      </c>
      <c r="N27" s="86">
        <v>130.44999999999999</v>
      </c>
      <c r="O27" s="86">
        <v>121.95</v>
      </c>
      <c r="AC27" s="125">
        <v>2</v>
      </c>
      <c r="AD27" s="127">
        <v>46.35</v>
      </c>
    </row>
    <row r="28" spans="3:30" x14ac:dyDescent="0.15">
      <c r="C28" s="84">
        <v>4</v>
      </c>
      <c r="D28" s="85">
        <v>8.1</v>
      </c>
      <c r="E28" s="85">
        <v>10.95</v>
      </c>
      <c r="F28" s="85">
        <v>9.75</v>
      </c>
      <c r="G28" s="102">
        <v>9.65</v>
      </c>
      <c r="H28" s="85">
        <v>10.3</v>
      </c>
      <c r="K28" s="86">
        <v>171.1</v>
      </c>
      <c r="L28" s="87">
        <v>100.8</v>
      </c>
      <c r="M28" s="86">
        <v>118.65</v>
      </c>
      <c r="N28" s="86">
        <v>133.4</v>
      </c>
      <c r="O28" s="86">
        <v>129.6</v>
      </c>
      <c r="AC28" s="125">
        <v>2</v>
      </c>
      <c r="AD28" s="127">
        <v>42.6</v>
      </c>
    </row>
    <row r="29" spans="3:30" ht="14.25" thickBot="1" x14ac:dyDescent="0.2">
      <c r="C29" s="84">
        <v>5</v>
      </c>
      <c r="D29" s="85">
        <v>8.1</v>
      </c>
      <c r="E29" s="85">
        <v>11.25</v>
      </c>
      <c r="F29" s="85">
        <v>10.050000000000001</v>
      </c>
      <c r="G29" s="102">
        <v>9.5500000000000007</v>
      </c>
      <c r="H29" s="85"/>
      <c r="K29" s="86">
        <v>171.1</v>
      </c>
      <c r="L29" s="87">
        <v>93.9</v>
      </c>
      <c r="M29" s="86">
        <v>111</v>
      </c>
      <c r="N29" s="86">
        <v>136.4</v>
      </c>
      <c r="O29" s="103"/>
      <c r="AC29" s="125">
        <v>2</v>
      </c>
      <c r="AD29" s="127">
        <v>44.4</v>
      </c>
    </row>
    <row r="30" spans="3:30" ht="14.25" thickTop="1" x14ac:dyDescent="0.15">
      <c r="C30" s="93" t="s">
        <v>28</v>
      </c>
      <c r="D30" s="104">
        <f>AVERAGE(D25:D29)</f>
        <v>7.99</v>
      </c>
      <c r="E30" s="104">
        <f>AVERAGE(E25:E29)</f>
        <v>11.069999999999999</v>
      </c>
      <c r="F30" s="104">
        <f>AVERAGE(F25:F29)</f>
        <v>9.66</v>
      </c>
      <c r="G30" s="104">
        <f>AVERAGE(G25:G29)</f>
        <v>9.4599999999999991</v>
      </c>
      <c r="H30" s="104">
        <f>AVERAGE(H25:H29)</f>
        <v>10.3125</v>
      </c>
      <c r="K30" s="104">
        <f>AVERAGE(K25:K29)</f>
        <v>175.78000000000003</v>
      </c>
      <c r="L30" s="105">
        <f>AVERAGE(L25:L29)</f>
        <v>98.080000000000013</v>
      </c>
      <c r="M30" s="105">
        <f>AVERAGE(M25:M29)</f>
        <v>121.65</v>
      </c>
      <c r="N30" s="105">
        <f>AVERAGE(N25:N29)</f>
        <v>139.57999999999998</v>
      </c>
      <c r="O30" s="105">
        <f>AVERAGE(O25:O29)</f>
        <v>129.5625</v>
      </c>
      <c r="AC30" s="125">
        <v>3</v>
      </c>
      <c r="AD30" s="128">
        <v>105.1</v>
      </c>
    </row>
    <row r="31" spans="3:30" x14ac:dyDescent="0.15">
      <c r="C31" s="96" t="s">
        <v>29</v>
      </c>
      <c r="D31" s="106">
        <f>STDEV(D25:D29)</f>
        <v>0.24849547279578366</v>
      </c>
      <c r="E31" s="106">
        <f>STDEV(E25:E29)</f>
        <v>0.18907670401189017</v>
      </c>
      <c r="F31" s="106">
        <f>STDEV(F25:F29)</f>
        <v>0.37148351242013417</v>
      </c>
      <c r="G31" s="106">
        <f>STDEV(G25:G29)</f>
        <v>0.29664793948382662</v>
      </c>
      <c r="H31" s="106">
        <f>STDEV(H25:H29)</f>
        <v>0.31191612120354834</v>
      </c>
      <c r="K31" s="106">
        <f>STDEV(K25:K29)</f>
        <v>10.525243465117562</v>
      </c>
      <c r="L31" s="106">
        <f>STDEV(L25:L29)</f>
        <v>4.4439003139134412</v>
      </c>
      <c r="M31" s="106">
        <f>STDEV(M25:M29)</f>
        <v>10.891166145092088</v>
      </c>
      <c r="N31" s="106">
        <f>STDEV(N25:N29)</f>
        <v>9.700682965647319</v>
      </c>
      <c r="O31" s="106">
        <f>STDEV(O25:O29)</f>
        <v>7.2994720128696082</v>
      </c>
      <c r="AC31" s="125">
        <v>3</v>
      </c>
      <c r="AD31" s="128">
        <v>105.1</v>
      </c>
    </row>
    <row r="32" spans="3:30" x14ac:dyDescent="0.15">
      <c r="C32" s="98" t="s">
        <v>107</v>
      </c>
      <c r="D32" s="99">
        <f t="shared" ref="D32" si="4">D30+D31*2</f>
        <v>8.4869909455915682</v>
      </c>
      <c r="E32" s="99">
        <f>E30+E31*2</f>
        <v>11.44815340802378</v>
      </c>
      <c r="F32" s="99">
        <f>F30+F31*2</f>
        <v>10.402967024840269</v>
      </c>
      <c r="G32" s="99">
        <f>G30+G31*2</f>
        <v>10.053295878967653</v>
      </c>
      <c r="H32" s="99">
        <f>H30+H31*2</f>
        <v>10.936332242407097</v>
      </c>
      <c r="K32" s="100">
        <f>K30+K31*2</f>
        <v>196.83048693023517</v>
      </c>
      <c r="L32" s="100">
        <f>L30+L31*2</f>
        <v>106.96780062782689</v>
      </c>
      <c r="M32" s="100">
        <f>M30+M31*2</f>
        <v>143.43233229018418</v>
      </c>
      <c r="N32" s="100">
        <f>N30+N31*2</f>
        <v>158.98136593129462</v>
      </c>
      <c r="O32" s="100">
        <f>O30+O31*2</f>
        <v>144.16144402573923</v>
      </c>
      <c r="AC32" s="125">
        <v>3</v>
      </c>
      <c r="AD32" s="128">
        <v>105.1</v>
      </c>
    </row>
    <row r="33" spans="3:30" x14ac:dyDescent="0.15">
      <c r="C33" s="98" t="s">
        <v>108</v>
      </c>
      <c r="D33" s="99">
        <f t="shared" ref="D33" si="5">D30-D31*2</f>
        <v>7.4930090544084331</v>
      </c>
      <c r="E33" s="99">
        <f>E30-E31*2</f>
        <v>10.691846591976217</v>
      </c>
      <c r="F33" s="99">
        <f>F30-F31*2</f>
        <v>8.9170329751597315</v>
      </c>
      <c r="G33" s="99">
        <f>G30-G31*2</f>
        <v>8.8667041210323454</v>
      </c>
      <c r="H33" s="99">
        <f>H30-H31*2</f>
        <v>9.6886677575929028</v>
      </c>
      <c r="K33" s="100">
        <f>K30-K31*2</f>
        <v>154.72951306976489</v>
      </c>
      <c r="L33" s="100">
        <f>L30-L31*2</f>
        <v>89.192199372173135</v>
      </c>
      <c r="M33" s="100">
        <f>M30-M31*2</f>
        <v>99.867667709815834</v>
      </c>
      <c r="N33" s="100">
        <f>N30-N31*2</f>
        <v>120.17863406870535</v>
      </c>
      <c r="O33" s="100">
        <f>O30-O31*2</f>
        <v>114.96355597426079</v>
      </c>
      <c r="AC33" s="125">
        <v>3</v>
      </c>
      <c r="AD33" s="128">
        <v>108.6</v>
      </c>
    </row>
    <row r="34" spans="3:30" x14ac:dyDescent="0.15">
      <c r="AC34" s="125">
        <v>3</v>
      </c>
      <c r="AD34" s="128">
        <v>108.6</v>
      </c>
    </row>
    <row r="35" spans="3:30" x14ac:dyDescent="0.15">
      <c r="AC35" s="125">
        <v>3</v>
      </c>
      <c r="AD35" s="128">
        <v>107.4</v>
      </c>
    </row>
    <row r="36" spans="3:30" x14ac:dyDescent="0.15">
      <c r="C36" s="107" t="s">
        <v>12</v>
      </c>
      <c r="D36" s="76" t="s">
        <v>102</v>
      </c>
      <c r="E36" s="76" t="s">
        <v>103</v>
      </c>
      <c r="F36" s="76" t="s">
        <v>104</v>
      </c>
      <c r="G36" s="76" t="s">
        <v>105</v>
      </c>
      <c r="H36" s="76" t="s">
        <v>106</v>
      </c>
      <c r="K36" s="76" t="s">
        <v>102</v>
      </c>
      <c r="L36" s="76" t="s">
        <v>103</v>
      </c>
      <c r="M36" s="76" t="s">
        <v>104</v>
      </c>
      <c r="N36" s="76" t="s">
        <v>105</v>
      </c>
      <c r="O36" s="76" t="s">
        <v>106</v>
      </c>
      <c r="AC36" s="125">
        <v>3</v>
      </c>
      <c r="AD36" s="128">
        <v>112.2</v>
      </c>
    </row>
    <row r="37" spans="3:30" x14ac:dyDescent="0.15">
      <c r="C37" s="77" t="s">
        <v>8</v>
      </c>
      <c r="D37" s="78" t="s">
        <v>101</v>
      </c>
      <c r="E37" s="78" t="s">
        <v>101</v>
      </c>
      <c r="F37" s="78" t="s">
        <v>101</v>
      </c>
      <c r="G37" s="78" t="s">
        <v>101</v>
      </c>
      <c r="H37" s="75" t="s">
        <v>101</v>
      </c>
      <c r="K37" s="79" t="s">
        <v>100</v>
      </c>
      <c r="L37" s="79" t="s">
        <v>100</v>
      </c>
      <c r="M37" s="79" t="s">
        <v>100</v>
      </c>
      <c r="N37" s="79" t="s">
        <v>100</v>
      </c>
      <c r="O37" s="79" t="s">
        <v>100</v>
      </c>
      <c r="AC37" s="125">
        <v>3</v>
      </c>
      <c r="AD37" s="128">
        <v>106.25</v>
      </c>
    </row>
    <row r="38" spans="3:30" x14ac:dyDescent="0.15">
      <c r="C38" s="80">
        <v>1</v>
      </c>
      <c r="D38" s="81">
        <v>7.1</v>
      </c>
      <c r="E38" s="81">
        <v>11.3</v>
      </c>
      <c r="F38" s="81">
        <v>11.45</v>
      </c>
      <c r="G38" s="101">
        <v>5.65</v>
      </c>
      <c r="H38" s="81">
        <v>7.05</v>
      </c>
      <c r="K38" s="82">
        <v>217.3</v>
      </c>
      <c r="L38" s="83">
        <v>92.8</v>
      </c>
      <c r="M38" s="82">
        <v>83.2</v>
      </c>
      <c r="N38" s="82">
        <v>421.6</v>
      </c>
      <c r="O38" s="82">
        <v>259.89999999999998</v>
      </c>
      <c r="AC38" s="125">
        <v>3</v>
      </c>
      <c r="AD38" s="128">
        <v>106.25</v>
      </c>
    </row>
    <row r="39" spans="3:30" x14ac:dyDescent="0.15">
      <c r="C39" s="84">
        <v>2</v>
      </c>
      <c r="D39" s="85">
        <v>6.7</v>
      </c>
      <c r="E39" s="85">
        <v>9.85</v>
      </c>
      <c r="F39" s="85">
        <v>11.8</v>
      </c>
      <c r="G39" s="102">
        <v>5.0999999999999996</v>
      </c>
      <c r="H39" s="85">
        <v>6.2</v>
      </c>
      <c r="K39" s="86">
        <v>241.65</v>
      </c>
      <c r="L39" s="87">
        <v>132.94999999999999</v>
      </c>
      <c r="M39" s="86">
        <v>77.849999999999994</v>
      </c>
      <c r="N39" s="86">
        <v>525.29999999999995</v>
      </c>
      <c r="O39" s="86">
        <v>328.9</v>
      </c>
      <c r="AC39" s="125">
        <v>3</v>
      </c>
      <c r="AD39" s="128">
        <v>113.45</v>
      </c>
    </row>
    <row r="40" spans="3:30" x14ac:dyDescent="0.15">
      <c r="C40" s="84">
        <v>3</v>
      </c>
      <c r="D40" s="85">
        <v>7.3</v>
      </c>
      <c r="E40" s="85">
        <v>9.6999999999999993</v>
      </c>
      <c r="F40" s="85">
        <v>12.5</v>
      </c>
      <c r="G40" s="102">
        <v>5.2</v>
      </c>
      <c r="H40" s="85">
        <v>6</v>
      </c>
      <c r="K40" s="86">
        <v>206.6</v>
      </c>
      <c r="L40" s="87">
        <v>138.4</v>
      </c>
      <c r="M40" s="86">
        <v>68.5</v>
      </c>
      <c r="N40" s="86">
        <v>503.8</v>
      </c>
      <c r="O40" s="86">
        <v>349.3</v>
      </c>
      <c r="AC40" s="125">
        <v>3</v>
      </c>
      <c r="AD40" s="128">
        <v>107.45</v>
      </c>
    </row>
    <row r="41" spans="3:30" x14ac:dyDescent="0.15">
      <c r="C41" s="84">
        <v>4</v>
      </c>
      <c r="D41" s="85">
        <v>6.8</v>
      </c>
      <c r="E41" s="85">
        <v>10.4</v>
      </c>
      <c r="F41" s="85">
        <v>11.45</v>
      </c>
      <c r="G41" s="102">
        <v>5.3</v>
      </c>
      <c r="H41" s="85">
        <v>6.35</v>
      </c>
      <c r="K41" s="86">
        <v>235.2</v>
      </c>
      <c r="L41" s="87">
        <v>115.3</v>
      </c>
      <c r="M41" s="86">
        <v>83.2</v>
      </c>
      <c r="N41" s="86">
        <v>483.6</v>
      </c>
      <c r="O41" s="86">
        <v>314.85000000000002</v>
      </c>
      <c r="AC41" s="125">
        <v>3</v>
      </c>
      <c r="AD41" s="128">
        <v>106.25</v>
      </c>
    </row>
    <row r="42" spans="3:30" x14ac:dyDescent="0.15">
      <c r="C42" s="84">
        <v>5</v>
      </c>
      <c r="D42" s="85">
        <v>6.7</v>
      </c>
      <c r="E42" s="85">
        <v>10.3</v>
      </c>
      <c r="F42" s="85">
        <v>11.65</v>
      </c>
      <c r="G42" s="102">
        <v>5.2</v>
      </c>
      <c r="H42" s="85">
        <v>6.2</v>
      </c>
      <c r="K42" s="86">
        <v>241.5</v>
      </c>
      <c r="L42" s="87">
        <v>118.3</v>
      </c>
      <c r="M42" s="86">
        <v>80.05</v>
      </c>
      <c r="N42" s="86">
        <v>503.8</v>
      </c>
      <c r="O42" s="86">
        <v>328.9</v>
      </c>
      <c r="AC42" s="125">
        <v>4</v>
      </c>
      <c r="AD42" s="129">
        <v>64.8</v>
      </c>
    </row>
    <row r="43" spans="3:30" x14ac:dyDescent="0.15">
      <c r="C43" s="84">
        <v>6</v>
      </c>
      <c r="D43" s="85">
        <v>8.1</v>
      </c>
      <c r="E43" s="85">
        <v>11.25</v>
      </c>
      <c r="F43" s="85">
        <v>14.05</v>
      </c>
      <c r="G43" s="102">
        <v>6.4</v>
      </c>
      <c r="H43" s="85">
        <v>7.4</v>
      </c>
      <c r="K43" s="86">
        <v>171.1</v>
      </c>
      <c r="L43" s="87">
        <v>93.9</v>
      </c>
      <c r="M43" s="86">
        <v>52.9</v>
      </c>
      <c r="N43" s="86">
        <v>322.7</v>
      </c>
      <c r="O43" s="86">
        <v>238.2</v>
      </c>
      <c r="AC43" s="125">
        <v>4</v>
      </c>
      <c r="AD43" s="129">
        <v>66.400000000000006</v>
      </c>
    </row>
    <row r="44" spans="3:30" x14ac:dyDescent="0.15">
      <c r="C44" s="84">
        <v>7</v>
      </c>
      <c r="D44" s="85">
        <v>6.6</v>
      </c>
      <c r="E44" s="85">
        <v>10.3</v>
      </c>
      <c r="F44" s="85">
        <v>10.5</v>
      </c>
      <c r="G44" s="102">
        <v>5.25</v>
      </c>
      <c r="H44" s="85">
        <v>6.5</v>
      </c>
      <c r="K44" s="86">
        <v>248.2</v>
      </c>
      <c r="L44" s="87">
        <v>118.3</v>
      </c>
      <c r="M44" s="86">
        <v>100.7</v>
      </c>
      <c r="N44" s="86">
        <v>493.7</v>
      </c>
      <c r="O44" s="86">
        <v>301.60000000000002</v>
      </c>
      <c r="AC44" s="125">
        <v>4</v>
      </c>
      <c r="AD44" s="129">
        <v>61.35</v>
      </c>
    </row>
    <row r="45" spans="3:30" x14ac:dyDescent="0.15">
      <c r="C45" s="84">
        <v>8</v>
      </c>
      <c r="D45" s="85">
        <v>6.6</v>
      </c>
      <c r="E45" s="85">
        <v>9.4</v>
      </c>
      <c r="F45" s="85">
        <v>10.050000000000001</v>
      </c>
      <c r="G45" s="102">
        <v>5.15</v>
      </c>
      <c r="H45" s="85">
        <v>6.25</v>
      </c>
      <c r="K45" s="86">
        <v>248.2</v>
      </c>
      <c r="L45" s="87">
        <v>150.19999999999999</v>
      </c>
      <c r="M45" s="86">
        <v>111</v>
      </c>
      <c r="N45" s="86">
        <v>514.54999999999995</v>
      </c>
      <c r="O45" s="86">
        <v>324.14999999999998</v>
      </c>
      <c r="AC45" s="125">
        <v>4</v>
      </c>
      <c r="AD45" s="129">
        <v>63.3</v>
      </c>
    </row>
    <row r="46" spans="3:30" x14ac:dyDescent="0.15">
      <c r="C46" s="84">
        <v>9</v>
      </c>
      <c r="D46" s="85">
        <v>6.85</v>
      </c>
      <c r="E46" s="85">
        <v>9.15</v>
      </c>
      <c r="F46" s="85">
        <v>11.35</v>
      </c>
      <c r="G46" s="102">
        <v>5</v>
      </c>
      <c r="H46" s="85">
        <v>5.8</v>
      </c>
      <c r="K46" s="86">
        <v>232</v>
      </c>
      <c r="L46" s="87">
        <v>161.19999999999999</v>
      </c>
      <c r="M46" s="86">
        <v>84.85</v>
      </c>
      <c r="N46" s="86">
        <v>548.1</v>
      </c>
      <c r="O46" s="86">
        <v>371.8</v>
      </c>
      <c r="AC46" s="125">
        <v>4</v>
      </c>
      <c r="AD46" s="129">
        <v>69.7</v>
      </c>
    </row>
    <row r="47" spans="3:30" x14ac:dyDescent="0.15">
      <c r="C47" s="84">
        <v>10</v>
      </c>
      <c r="D47" s="85">
        <v>7.75</v>
      </c>
      <c r="E47" s="85">
        <v>10.4</v>
      </c>
      <c r="F47" s="85">
        <v>13.05</v>
      </c>
      <c r="G47" s="102">
        <v>5.7</v>
      </c>
      <c r="H47" s="85">
        <v>6.65</v>
      </c>
      <c r="K47" s="86">
        <v>185.4</v>
      </c>
      <c r="L47" s="87">
        <v>115.3</v>
      </c>
      <c r="M47" s="86">
        <v>62.3</v>
      </c>
      <c r="N47" s="86">
        <v>413.6</v>
      </c>
      <c r="O47" s="86">
        <v>289.3</v>
      </c>
      <c r="AC47" s="125">
        <v>4</v>
      </c>
      <c r="AD47" s="129"/>
    </row>
    <row r="48" spans="3:30" x14ac:dyDescent="0.15">
      <c r="C48" s="84">
        <v>11</v>
      </c>
      <c r="D48" s="85">
        <v>7</v>
      </c>
      <c r="E48" s="85">
        <v>9.35</v>
      </c>
      <c r="F48" s="85">
        <v>10.5</v>
      </c>
      <c r="G48" s="102">
        <v>5.3</v>
      </c>
      <c r="H48" s="85">
        <v>6.35</v>
      </c>
      <c r="K48" s="86">
        <v>223</v>
      </c>
      <c r="L48" s="87">
        <v>152.35</v>
      </c>
      <c r="M48" s="86">
        <v>100.7</v>
      </c>
      <c r="N48" s="86">
        <v>483.6</v>
      </c>
      <c r="O48" s="86">
        <v>314.85000000000002</v>
      </c>
      <c r="AC48" s="125">
        <v>4</v>
      </c>
      <c r="AD48" s="129">
        <v>73.900000000000006</v>
      </c>
    </row>
    <row r="49" spans="3:32" ht="14.25" thickBot="1" x14ac:dyDescent="0.2">
      <c r="C49" s="89">
        <v>12</v>
      </c>
      <c r="D49" s="90">
        <v>7</v>
      </c>
      <c r="E49" s="90">
        <v>8.9</v>
      </c>
      <c r="F49" s="90">
        <v>10.5</v>
      </c>
      <c r="G49" s="108">
        <v>5.05</v>
      </c>
      <c r="H49" s="90">
        <v>5.9</v>
      </c>
      <c r="K49" s="91">
        <v>223.1</v>
      </c>
      <c r="L49" s="92">
        <v>173.4</v>
      </c>
      <c r="M49" s="91">
        <v>100.7</v>
      </c>
      <c r="N49" s="92">
        <v>536.70000000000005</v>
      </c>
      <c r="O49" s="92">
        <v>360.3</v>
      </c>
      <c r="AC49" s="125">
        <v>4</v>
      </c>
      <c r="AD49" s="129">
        <v>69.7</v>
      </c>
    </row>
    <row r="50" spans="3:32" ht="14.25" thickTop="1" x14ac:dyDescent="0.15">
      <c r="C50" s="93" t="s">
        <v>28</v>
      </c>
      <c r="D50" s="104">
        <f t="shared" ref="D50" si="6">AVERAGE(D38:D49)</f>
        <v>7.041666666666667</v>
      </c>
      <c r="E50" s="104">
        <f>AVERAGE(E38:E49)</f>
        <v>10.025</v>
      </c>
      <c r="F50" s="104">
        <f>AVERAGE(F38:F49)</f>
        <v>11.570833333333333</v>
      </c>
      <c r="G50" s="104">
        <f>AVERAGE(G38:G49)</f>
        <v>5.3583333333333334</v>
      </c>
      <c r="H50" s="104">
        <f>AVERAGE(H38:H49)</f>
        <v>6.3875000000000002</v>
      </c>
      <c r="K50" s="104">
        <f>AVERAGE(K38:K49)</f>
        <v>222.77083333333334</v>
      </c>
      <c r="L50" s="105">
        <f>AVERAGE(L38:L49)</f>
        <v>130.19999999999999</v>
      </c>
      <c r="M50" s="105">
        <f>AVERAGE(M38:M49)</f>
        <v>83.829166666666666</v>
      </c>
      <c r="N50" s="105">
        <f>AVERAGE(N38:N49)</f>
        <v>479.25416666666678</v>
      </c>
      <c r="O50" s="105">
        <f>AVERAGE(O38:O49)</f>
        <v>315.17083333333341</v>
      </c>
      <c r="AC50" s="125">
        <v>4</v>
      </c>
      <c r="AD50" s="129">
        <v>65.900000000000006</v>
      </c>
    </row>
    <row r="51" spans="3:32" x14ac:dyDescent="0.15">
      <c r="C51" s="96" t="s">
        <v>29</v>
      </c>
      <c r="D51" s="106">
        <f t="shared" ref="D51" si="7">STDEV(D38:D49)</f>
        <v>0.46847592997900855</v>
      </c>
      <c r="E51" s="106">
        <f>STDEV(E38:E49)</f>
        <v>0.77298124168701554</v>
      </c>
      <c r="F51" s="106">
        <f>STDEV(F38:F49)</f>
        <v>1.1711413107293971</v>
      </c>
      <c r="G51" s="106">
        <f>STDEV(G38:G49)</f>
        <v>0.39186809778368814</v>
      </c>
      <c r="H51" s="106">
        <f>STDEV(H38:H49)</f>
        <v>0.46423201487657406</v>
      </c>
      <c r="K51" s="106">
        <f>STDEV(K38:K49)</f>
        <v>24.491542680663976</v>
      </c>
      <c r="L51" s="106">
        <f>STDEV(L38:L49)</f>
        <v>25.648595566725536</v>
      </c>
      <c r="M51" s="106">
        <f>STDEV(M38:M49)</f>
        <v>17.318138918661568</v>
      </c>
      <c r="N51" s="106">
        <f>STDEV(N38:N49)</f>
        <v>63.960866794161689</v>
      </c>
      <c r="O51" s="106">
        <f>STDEV(O38:O49)</f>
        <v>38.962636288053311</v>
      </c>
      <c r="AC51" s="125">
        <v>4</v>
      </c>
      <c r="AD51" s="129">
        <v>70.900000000000006</v>
      </c>
      <c r="AF51" s="121"/>
    </row>
    <row r="52" spans="3:32" x14ac:dyDescent="0.15">
      <c r="C52" s="98" t="s">
        <v>107</v>
      </c>
      <c r="D52" s="99">
        <f t="shared" ref="D52" si="8">D50+D51*2</f>
        <v>7.9786185266246843</v>
      </c>
      <c r="E52" s="99">
        <f>E50+E51*2</f>
        <v>11.570962483374032</v>
      </c>
      <c r="F52" s="99">
        <f>F50+F51*2</f>
        <v>13.913115954792127</v>
      </c>
      <c r="G52" s="99">
        <f>G50+G51*2</f>
        <v>6.1420695289007092</v>
      </c>
      <c r="H52" s="99">
        <f>H50+H51*2</f>
        <v>7.3159640297531485</v>
      </c>
      <c r="K52" s="100">
        <f>K50+K51*2</f>
        <v>271.75391869466131</v>
      </c>
      <c r="L52" s="100">
        <f>L50+L51*2</f>
        <v>181.49719113345105</v>
      </c>
      <c r="M52" s="100">
        <f>M50+M51*2</f>
        <v>118.4654445039898</v>
      </c>
      <c r="N52" s="100">
        <f>N50+N51*2</f>
        <v>607.17590025499021</v>
      </c>
      <c r="O52" s="100">
        <f>O50+O51*2</f>
        <v>393.09610590944004</v>
      </c>
      <c r="AC52" s="125">
        <v>4</v>
      </c>
      <c r="AD52" s="129">
        <v>67.45</v>
      </c>
      <c r="AF52" s="121"/>
    </row>
    <row r="53" spans="3:32" x14ac:dyDescent="0.15">
      <c r="C53" s="98" t="s">
        <v>108</v>
      </c>
      <c r="D53" s="99">
        <f t="shared" ref="D53" si="9">D50-D51*2</f>
        <v>6.1047148067086496</v>
      </c>
      <c r="E53" s="99">
        <f>E50-E51*2</f>
        <v>8.4790375166259686</v>
      </c>
      <c r="F53" s="99">
        <f>F50-F51*2</f>
        <v>9.2285507118745382</v>
      </c>
      <c r="G53" s="99">
        <f>G50-G51*2</f>
        <v>4.5745971377659576</v>
      </c>
      <c r="H53" s="99">
        <f>H50-H51*2</f>
        <v>5.4590359702468518</v>
      </c>
      <c r="K53" s="100">
        <f>K50-K51*2</f>
        <v>173.78774797200538</v>
      </c>
      <c r="L53" s="100">
        <f>L50-L51*2</f>
        <v>78.902808866548924</v>
      </c>
      <c r="M53" s="100">
        <f>M50-M51*2</f>
        <v>49.192888829343531</v>
      </c>
      <c r="N53" s="100">
        <f>N50-N51*2</f>
        <v>351.3324330783434</v>
      </c>
      <c r="O53" s="100">
        <f>O50-O51*2</f>
        <v>237.24556075722677</v>
      </c>
      <c r="AC53" s="125">
        <v>4</v>
      </c>
      <c r="AD53" s="130">
        <v>70.900000000000006</v>
      </c>
      <c r="AF53" s="121"/>
    </row>
    <row r="54" spans="3:32" x14ac:dyDescent="0.15">
      <c r="AC54" s="125">
        <v>5</v>
      </c>
      <c r="AD54" s="131">
        <v>57.1</v>
      </c>
      <c r="AF54" s="121"/>
    </row>
    <row r="55" spans="3:32" x14ac:dyDescent="0.15">
      <c r="AC55" s="125">
        <v>5</v>
      </c>
      <c r="AD55" s="131">
        <v>58.1</v>
      </c>
      <c r="AF55" s="121"/>
    </row>
    <row r="56" spans="3:32" x14ac:dyDescent="0.15">
      <c r="C56" s="75" t="s">
        <v>14</v>
      </c>
      <c r="D56" s="76" t="s">
        <v>102</v>
      </c>
      <c r="E56" s="76" t="s">
        <v>103</v>
      </c>
      <c r="F56" s="76" t="s">
        <v>104</v>
      </c>
      <c r="G56" s="76" t="s">
        <v>105</v>
      </c>
      <c r="H56" s="76" t="s">
        <v>106</v>
      </c>
      <c r="K56" s="76" t="s">
        <v>102</v>
      </c>
      <c r="L56" s="76" t="s">
        <v>103</v>
      </c>
      <c r="M56" s="76" t="s">
        <v>104</v>
      </c>
      <c r="N56" s="76" t="s">
        <v>105</v>
      </c>
      <c r="O56" s="76" t="s">
        <v>106</v>
      </c>
      <c r="AC56" s="125">
        <v>5</v>
      </c>
      <c r="AD56" s="131">
        <v>54.9</v>
      </c>
      <c r="AF56" s="121"/>
    </row>
    <row r="57" spans="3:32" x14ac:dyDescent="0.15">
      <c r="C57" s="77" t="s">
        <v>8</v>
      </c>
      <c r="D57" s="78" t="s">
        <v>101</v>
      </c>
      <c r="E57" s="78" t="s">
        <v>101</v>
      </c>
      <c r="F57" s="78" t="s">
        <v>101</v>
      </c>
      <c r="G57" s="78" t="s">
        <v>101</v>
      </c>
      <c r="H57" s="75" t="s">
        <v>101</v>
      </c>
      <c r="K57" s="79" t="s">
        <v>100</v>
      </c>
      <c r="L57" s="79" t="s">
        <v>100</v>
      </c>
      <c r="M57" s="79" t="s">
        <v>100</v>
      </c>
      <c r="N57" s="79" t="s">
        <v>100</v>
      </c>
      <c r="O57" s="79" t="s">
        <v>100</v>
      </c>
      <c r="AC57" s="125">
        <v>5</v>
      </c>
      <c r="AD57" s="131">
        <v>56.5</v>
      </c>
      <c r="AF57" s="121"/>
    </row>
    <row r="58" spans="3:32" x14ac:dyDescent="0.15">
      <c r="C58" s="80">
        <v>1</v>
      </c>
      <c r="D58" s="81">
        <v>6.55</v>
      </c>
      <c r="E58" s="81">
        <v>11.4</v>
      </c>
      <c r="F58" s="81">
        <v>10.050000000000001</v>
      </c>
      <c r="G58" s="101">
        <v>6.25</v>
      </c>
      <c r="H58" s="81">
        <v>7.65</v>
      </c>
      <c r="K58" s="82">
        <v>251.65</v>
      </c>
      <c r="L58" s="83">
        <v>90.7</v>
      </c>
      <c r="M58" s="82">
        <v>111</v>
      </c>
      <c r="N58" s="109">
        <v>339.35</v>
      </c>
      <c r="O58" s="109">
        <v>223.7</v>
      </c>
      <c r="AC58" s="125">
        <v>5</v>
      </c>
      <c r="AD58" s="131">
        <v>64.599999999999994</v>
      </c>
      <c r="AF58" s="121"/>
    </row>
    <row r="59" spans="3:32" x14ac:dyDescent="0.15">
      <c r="C59" s="84">
        <v>2</v>
      </c>
      <c r="D59" s="85">
        <v>5.6</v>
      </c>
      <c r="E59" s="85">
        <v>9.35</v>
      </c>
      <c r="F59" s="85">
        <v>8.3000000000000007</v>
      </c>
      <c r="G59" s="102">
        <v>5.75</v>
      </c>
      <c r="H59" s="85">
        <v>6.5</v>
      </c>
      <c r="K59" s="86">
        <v>334.65</v>
      </c>
      <c r="L59" s="87">
        <v>152.35</v>
      </c>
      <c r="M59" s="86">
        <v>169.4</v>
      </c>
      <c r="N59" s="110">
        <v>406</v>
      </c>
      <c r="O59" s="110">
        <v>301.8</v>
      </c>
      <c r="AC59" s="125">
        <v>5</v>
      </c>
      <c r="AD59" s="131"/>
      <c r="AF59" s="121"/>
    </row>
    <row r="60" spans="3:32" x14ac:dyDescent="0.15">
      <c r="C60" s="84">
        <v>3</v>
      </c>
      <c r="D60" s="85">
        <v>6.4</v>
      </c>
      <c r="E60" s="85">
        <v>9.25</v>
      </c>
      <c r="F60" s="85">
        <v>9.75</v>
      </c>
      <c r="G60" s="102">
        <v>5.85</v>
      </c>
      <c r="H60" s="85">
        <v>6.6</v>
      </c>
      <c r="K60" s="86">
        <v>262.39999999999998</v>
      </c>
      <c r="L60" s="87">
        <v>156.69999999999999</v>
      </c>
      <c r="M60" s="86">
        <v>118.65</v>
      </c>
      <c r="N60" s="110">
        <v>391.2</v>
      </c>
      <c r="O60" s="110">
        <v>293.3</v>
      </c>
      <c r="AC60" s="125">
        <v>5</v>
      </c>
      <c r="AD60" s="131"/>
      <c r="AF60" s="121"/>
    </row>
    <row r="61" spans="3:32" x14ac:dyDescent="0.15">
      <c r="C61" s="84">
        <v>4</v>
      </c>
      <c r="D61" s="85">
        <v>5.95</v>
      </c>
      <c r="E61" s="85">
        <v>9.8000000000000007</v>
      </c>
      <c r="F61" s="85">
        <v>9.3000000000000007</v>
      </c>
      <c r="G61" s="102">
        <v>5.8</v>
      </c>
      <c r="H61" s="85">
        <v>6.7</v>
      </c>
      <c r="K61" s="86">
        <v>299.60000000000002</v>
      </c>
      <c r="L61" s="87">
        <v>134.69999999999999</v>
      </c>
      <c r="M61" s="86">
        <v>131.69999999999999</v>
      </c>
      <c r="N61" s="110">
        <v>398.8</v>
      </c>
      <c r="O61" s="110">
        <v>285.3</v>
      </c>
      <c r="AC61" s="125">
        <v>5</v>
      </c>
      <c r="AD61" s="131">
        <v>63.1</v>
      </c>
      <c r="AF61" s="121"/>
    </row>
    <row r="62" spans="3:32" x14ac:dyDescent="0.15">
      <c r="C62" s="84">
        <v>5</v>
      </c>
      <c r="D62" s="85">
        <v>5.95</v>
      </c>
      <c r="E62" s="85">
        <v>10.3</v>
      </c>
      <c r="F62" s="85">
        <v>8.5500000000000007</v>
      </c>
      <c r="G62" s="102">
        <v>6.1</v>
      </c>
      <c r="H62" s="85">
        <v>7.2</v>
      </c>
      <c r="K62" s="86">
        <v>299.60000000000002</v>
      </c>
      <c r="L62" s="87">
        <v>118.3</v>
      </c>
      <c r="M62" s="86">
        <v>158.65</v>
      </c>
      <c r="N62" s="110">
        <v>357.5</v>
      </c>
      <c r="O62" s="110">
        <v>250</v>
      </c>
      <c r="AC62" s="125">
        <v>5</v>
      </c>
      <c r="AD62" s="131">
        <v>58.1</v>
      </c>
      <c r="AF62" s="121"/>
    </row>
    <row r="63" spans="3:32" x14ac:dyDescent="0.15">
      <c r="C63" s="84">
        <v>6</v>
      </c>
      <c r="D63" s="85">
        <v>5.4</v>
      </c>
      <c r="E63" s="85">
        <v>9.4</v>
      </c>
      <c r="F63" s="85">
        <v>7.85</v>
      </c>
      <c r="G63" s="102">
        <v>5.65</v>
      </c>
      <c r="H63" s="85">
        <v>6.4</v>
      </c>
      <c r="K63" s="86">
        <v>357.2</v>
      </c>
      <c r="L63" s="87">
        <v>150.19999999999999</v>
      </c>
      <c r="M63" s="86">
        <v>191.6</v>
      </c>
      <c r="N63" s="110">
        <v>421.6</v>
      </c>
      <c r="O63" s="110">
        <v>310.3</v>
      </c>
      <c r="AC63" s="125">
        <v>5</v>
      </c>
      <c r="AD63" s="131">
        <v>66.650000000000006</v>
      </c>
      <c r="AF63" s="121"/>
    </row>
    <row r="64" spans="3:32" x14ac:dyDescent="0.15">
      <c r="C64" s="84">
        <v>7</v>
      </c>
      <c r="D64" s="85">
        <v>5.5</v>
      </c>
      <c r="E64" s="85">
        <v>9.4</v>
      </c>
      <c r="F64" s="85">
        <v>8.1</v>
      </c>
      <c r="G64" s="102">
        <v>5.45</v>
      </c>
      <c r="H64" s="85">
        <v>6.45</v>
      </c>
      <c r="K64" s="86">
        <v>345.5</v>
      </c>
      <c r="L64" s="87">
        <v>150.19999999999999</v>
      </c>
      <c r="M64" s="86">
        <v>178.8</v>
      </c>
      <c r="N64" s="110">
        <v>455.6</v>
      </c>
      <c r="O64" s="110">
        <v>305.95</v>
      </c>
      <c r="AC64" s="125">
        <v>5</v>
      </c>
      <c r="AD64" s="131">
        <v>62</v>
      </c>
      <c r="AF64" s="121"/>
    </row>
    <row r="65" spans="1:32" x14ac:dyDescent="0.15">
      <c r="C65" s="84">
        <v>8</v>
      </c>
      <c r="D65" s="85">
        <v>5.85</v>
      </c>
      <c r="E65" s="85">
        <v>10.050000000000001</v>
      </c>
      <c r="F65" s="85">
        <v>8.5</v>
      </c>
      <c r="G65" s="102">
        <v>5.95</v>
      </c>
      <c r="H65" s="85">
        <v>6.95</v>
      </c>
      <c r="K65" s="86">
        <v>309</v>
      </c>
      <c r="L65" s="87">
        <v>126.15</v>
      </c>
      <c r="M65" s="86">
        <v>160.69999999999999</v>
      </c>
      <c r="N65" s="110">
        <v>377.2</v>
      </c>
      <c r="O65" s="110">
        <v>266.8</v>
      </c>
      <c r="AC65" s="125">
        <v>5</v>
      </c>
      <c r="AD65" s="132">
        <v>63.85</v>
      </c>
      <c r="AF65" s="121"/>
    </row>
    <row r="66" spans="1:32" x14ac:dyDescent="0.15">
      <c r="C66" s="84">
        <v>9</v>
      </c>
      <c r="D66" s="85">
        <v>5.5</v>
      </c>
      <c r="E66" s="85">
        <v>9.9</v>
      </c>
      <c r="F66" s="85">
        <v>8.1999999999999993</v>
      </c>
      <c r="G66" s="102">
        <v>5.6</v>
      </c>
      <c r="H66" s="85">
        <v>6.6</v>
      </c>
      <c r="K66" s="86">
        <v>345.5</v>
      </c>
      <c r="L66" s="87">
        <v>131.19999999999999</v>
      </c>
      <c r="M66" s="86">
        <v>174</v>
      </c>
      <c r="N66" s="110">
        <v>429.6</v>
      </c>
      <c r="O66" s="110">
        <v>293.3</v>
      </c>
      <c r="AB66" s="122" t="s">
        <v>10</v>
      </c>
      <c r="AC66" s="125">
        <v>7</v>
      </c>
      <c r="AD66" s="126">
        <v>173.05</v>
      </c>
      <c r="AF66" s="121"/>
    </row>
    <row r="67" spans="1:32" x14ac:dyDescent="0.15">
      <c r="C67" s="84">
        <v>10</v>
      </c>
      <c r="D67" s="85">
        <v>6</v>
      </c>
      <c r="E67" s="85">
        <v>9.9</v>
      </c>
      <c r="F67" s="85">
        <v>8.4499999999999993</v>
      </c>
      <c r="G67" s="102">
        <v>6.15</v>
      </c>
      <c r="H67" s="85">
        <v>7.25</v>
      </c>
      <c r="K67" s="86">
        <v>295.25</v>
      </c>
      <c r="L67" s="87">
        <v>131.19999999999999</v>
      </c>
      <c r="M67" s="86">
        <v>162.85</v>
      </c>
      <c r="N67" s="110">
        <v>351.35</v>
      </c>
      <c r="O67" s="110">
        <v>246.9</v>
      </c>
      <c r="AB67" s="74"/>
      <c r="AC67" s="125">
        <v>7</v>
      </c>
      <c r="AD67" s="126">
        <v>194.45</v>
      </c>
    </row>
    <row r="68" spans="1:32" x14ac:dyDescent="0.15">
      <c r="C68" s="84">
        <v>11</v>
      </c>
      <c r="D68" s="85">
        <v>5.5</v>
      </c>
      <c r="E68" s="85">
        <v>9.1</v>
      </c>
      <c r="F68" s="85">
        <v>7.9</v>
      </c>
      <c r="G68" s="102">
        <v>5.65</v>
      </c>
      <c r="H68" s="85">
        <v>6.4</v>
      </c>
      <c r="K68" s="86">
        <v>345.5</v>
      </c>
      <c r="L68" s="87">
        <v>163.6</v>
      </c>
      <c r="M68" s="86">
        <v>188.9</v>
      </c>
      <c r="N68" s="110">
        <v>421.6</v>
      </c>
      <c r="O68" s="111">
        <v>310.3</v>
      </c>
      <c r="AB68" s="74"/>
      <c r="AC68" s="125">
        <v>7</v>
      </c>
      <c r="AD68" s="126">
        <v>169.2</v>
      </c>
    </row>
    <row r="69" spans="1:32" ht="14.25" thickBot="1" x14ac:dyDescent="0.2">
      <c r="C69" s="89">
        <v>12</v>
      </c>
      <c r="D69" s="90">
        <v>5.3</v>
      </c>
      <c r="E69" s="90">
        <v>9.25</v>
      </c>
      <c r="F69" s="90">
        <v>7.75</v>
      </c>
      <c r="G69" s="108">
        <v>5.5</v>
      </c>
      <c r="H69" s="90">
        <v>6.3</v>
      </c>
      <c r="K69" s="91">
        <v>369.9</v>
      </c>
      <c r="L69" s="92">
        <v>156.69999999999999</v>
      </c>
      <c r="M69" s="91">
        <v>197.1</v>
      </c>
      <c r="N69" s="92">
        <v>446.6</v>
      </c>
      <c r="O69" s="112">
        <v>319.39999999999998</v>
      </c>
      <c r="AB69" s="74"/>
      <c r="AC69" s="125">
        <v>7</v>
      </c>
      <c r="AD69" s="126">
        <v>171.1</v>
      </c>
    </row>
    <row r="70" spans="1:32" ht="14.25" thickTop="1" x14ac:dyDescent="0.15">
      <c r="C70" s="93" t="s">
        <v>28</v>
      </c>
      <c r="D70" s="104">
        <f t="shared" ref="D70" si="10">AVERAGE(D58:D69)</f>
        <v>5.7916666666666652</v>
      </c>
      <c r="E70" s="104">
        <f>AVERAGE(E58:E69)</f>
        <v>9.7583333333333329</v>
      </c>
      <c r="F70" s="104">
        <f>AVERAGE(F58:F69)</f>
        <v>8.5583333333333353</v>
      </c>
      <c r="G70" s="104">
        <f>AVERAGE(G58:G69)</f>
        <v>5.8083333333333336</v>
      </c>
      <c r="H70" s="104">
        <f>AVERAGE(H58:H69)</f>
        <v>6.7500000000000009</v>
      </c>
      <c r="K70" s="104">
        <f>AVERAGE(K58:K69)</f>
        <v>317.97916666666669</v>
      </c>
      <c r="L70" s="105">
        <f>AVERAGE(L58:L69)</f>
        <v>138.50000000000003</v>
      </c>
      <c r="M70" s="105">
        <f>AVERAGE(M58:M69)</f>
        <v>161.94583333333333</v>
      </c>
      <c r="N70" s="105">
        <f>AVERAGE(N58:N69)</f>
        <v>399.7</v>
      </c>
      <c r="O70" s="113">
        <f>AVERAGE(O58:O69)</f>
        <v>283.92083333333341</v>
      </c>
      <c r="AB70" s="74"/>
      <c r="AC70" s="125">
        <v>7</v>
      </c>
      <c r="AD70" s="126">
        <v>171.1</v>
      </c>
    </row>
    <row r="71" spans="1:32" ht="13.5" customHeight="1" x14ac:dyDescent="0.15">
      <c r="A71" s="1"/>
      <c r="C71" s="96" t="s">
        <v>29</v>
      </c>
      <c r="D71" s="106">
        <f t="shared" ref="D71" si="11">STDEV(D58:D69)</f>
        <v>0.39648073054937955</v>
      </c>
      <c r="E71" s="106">
        <f>STDEV(E58:E69)</f>
        <v>0.63883179367190301</v>
      </c>
      <c r="F71" s="106">
        <f>STDEV(F58:F69)</f>
        <v>0.75100942172195939</v>
      </c>
      <c r="G71" s="106">
        <f>STDEV(G58:G69)</f>
        <v>0.25922378304655935</v>
      </c>
      <c r="H71" s="106">
        <f>STDEV(H58:H69)</f>
        <v>0.42103767916034229</v>
      </c>
      <c r="K71" s="106">
        <f>STDEV(K58:K69)</f>
        <v>37.593014694060599</v>
      </c>
      <c r="L71" s="106">
        <f>STDEV(L58:L69)</f>
        <v>20.724414675361867</v>
      </c>
      <c r="M71" s="106">
        <f>STDEV(M58:M69)</f>
        <v>28.162987140872804</v>
      </c>
      <c r="N71" s="106">
        <f>STDEV(N58:N69)</f>
        <v>37.607222468804871</v>
      </c>
      <c r="O71" s="114">
        <f>STDEV(O58:O69)</f>
        <v>30.262664203551868</v>
      </c>
      <c r="AB71" s="74"/>
      <c r="AC71" s="125">
        <v>8</v>
      </c>
      <c r="AD71" s="127">
        <v>95.05</v>
      </c>
    </row>
    <row r="72" spans="1:32" ht="14.25" x14ac:dyDescent="0.15">
      <c r="A72" s="3"/>
      <c r="C72" s="98" t="s">
        <v>107</v>
      </c>
      <c r="D72" s="99">
        <f t="shared" ref="D72" si="12">D70+D71*2</f>
        <v>6.5846281277654244</v>
      </c>
      <c r="E72" s="99">
        <f>E70+E71*2</f>
        <v>11.035996920677139</v>
      </c>
      <c r="F72" s="99">
        <f>F70+F71*2</f>
        <v>10.060352176777254</v>
      </c>
      <c r="G72" s="99">
        <f>G70+G71*2</f>
        <v>6.3267808994264527</v>
      </c>
      <c r="H72" s="99">
        <f>H70+H71*2</f>
        <v>7.5920753583206855</v>
      </c>
      <c r="K72" s="100">
        <f>K70+K71*2</f>
        <v>393.16519605478788</v>
      </c>
      <c r="L72" s="100">
        <f>L70+L71*2</f>
        <v>179.94882935072377</v>
      </c>
      <c r="M72" s="100">
        <f>M70+M71*2</f>
        <v>218.27180761507893</v>
      </c>
      <c r="N72" s="100">
        <f>N70+N71*2</f>
        <v>474.91444493760974</v>
      </c>
      <c r="O72" s="115">
        <f>O70+O71*2</f>
        <v>344.44616174043716</v>
      </c>
      <c r="AB72" s="74"/>
      <c r="AC72" s="125">
        <v>8</v>
      </c>
      <c r="AD72" s="127">
        <v>104.5</v>
      </c>
    </row>
    <row r="73" spans="1:32" x14ac:dyDescent="0.15">
      <c r="C73" s="98" t="s">
        <v>108</v>
      </c>
      <c r="D73" s="99">
        <f t="shared" ref="D73" si="13">D70-D71*2</f>
        <v>4.998705205567906</v>
      </c>
      <c r="E73" s="99">
        <f>E70-E71*2</f>
        <v>8.4806697459895268</v>
      </c>
      <c r="F73" s="99">
        <f>F70-F71*2</f>
        <v>7.0563144898894166</v>
      </c>
      <c r="G73" s="99">
        <f>G70-G71*2</f>
        <v>5.2898857672402144</v>
      </c>
      <c r="H73" s="99">
        <f>H70-H71*2</f>
        <v>5.9079246416793163</v>
      </c>
      <c r="K73" s="100">
        <f>K70-K71*2</f>
        <v>242.79313727854549</v>
      </c>
      <c r="L73" s="100">
        <f>L70-L71*2</f>
        <v>97.051170649276287</v>
      </c>
      <c r="M73" s="100">
        <f>M70-M71*2</f>
        <v>105.61985905158772</v>
      </c>
      <c r="N73" s="100">
        <f>N70-N71*2</f>
        <v>324.48555506239023</v>
      </c>
      <c r="O73" s="115">
        <f>O70-O71*2</f>
        <v>223.39550492622968</v>
      </c>
      <c r="AB73" s="74"/>
      <c r="AC73" s="125">
        <v>8</v>
      </c>
      <c r="AD73" s="127">
        <v>96.15</v>
      </c>
    </row>
    <row r="74" spans="1:32" x14ac:dyDescent="0.15">
      <c r="AB74" s="74"/>
      <c r="AC74" s="125">
        <v>8</v>
      </c>
      <c r="AD74" s="127">
        <v>100.8</v>
      </c>
    </row>
    <row r="75" spans="1:32" x14ac:dyDescent="0.15">
      <c r="AB75" s="74"/>
      <c r="AC75" s="125">
        <v>8</v>
      </c>
      <c r="AD75" s="127">
        <v>93.9</v>
      </c>
    </row>
    <row r="76" spans="1:32" x14ac:dyDescent="0.15">
      <c r="C76" s="77" t="s">
        <v>15</v>
      </c>
      <c r="D76" s="76" t="s">
        <v>102</v>
      </c>
      <c r="E76" s="76" t="s">
        <v>103</v>
      </c>
      <c r="F76" s="76" t="s">
        <v>104</v>
      </c>
      <c r="G76" s="76" t="s">
        <v>105</v>
      </c>
      <c r="H76" s="76" t="s">
        <v>106</v>
      </c>
      <c r="K76" s="76" t="s">
        <v>102</v>
      </c>
      <c r="L76" s="76" t="s">
        <v>103</v>
      </c>
      <c r="M76" s="76" t="s">
        <v>104</v>
      </c>
      <c r="N76" s="76" t="s">
        <v>105</v>
      </c>
      <c r="O76" s="76" t="s">
        <v>106</v>
      </c>
      <c r="AB76" s="74"/>
      <c r="AC76" s="125">
        <v>9</v>
      </c>
      <c r="AD76" s="128">
        <v>121.4</v>
      </c>
    </row>
    <row r="77" spans="1:32" x14ac:dyDescent="0.15">
      <c r="C77" s="77" t="s">
        <v>8</v>
      </c>
      <c r="D77" s="78" t="s">
        <v>101</v>
      </c>
      <c r="E77" s="78" t="s">
        <v>101</v>
      </c>
      <c r="F77" s="78" t="s">
        <v>101</v>
      </c>
      <c r="G77" s="78" t="s">
        <v>101</v>
      </c>
      <c r="H77" s="75" t="s">
        <v>101</v>
      </c>
      <c r="K77" s="79" t="s">
        <v>100</v>
      </c>
      <c r="L77" s="79" t="s">
        <v>100</v>
      </c>
      <c r="M77" s="79" t="s">
        <v>100</v>
      </c>
      <c r="N77" s="79" t="s">
        <v>100</v>
      </c>
      <c r="O77" s="79" t="s">
        <v>100</v>
      </c>
      <c r="AB77" s="74"/>
      <c r="AC77" s="125">
        <v>9</v>
      </c>
      <c r="AD77" s="128">
        <v>139.9</v>
      </c>
    </row>
    <row r="78" spans="1:32" x14ac:dyDescent="0.15">
      <c r="C78" s="80">
        <v>1</v>
      </c>
      <c r="D78" s="81">
        <v>11.1</v>
      </c>
      <c r="E78" s="81">
        <v>10.1</v>
      </c>
      <c r="F78" s="81">
        <v>11.4</v>
      </c>
      <c r="G78" s="81">
        <v>10.15</v>
      </c>
      <c r="H78" s="81">
        <v>10.8</v>
      </c>
      <c r="K78" s="83">
        <v>96.6</v>
      </c>
      <c r="L78" s="83">
        <v>124.5</v>
      </c>
      <c r="M78" s="82">
        <v>84</v>
      </c>
      <c r="N78" s="82">
        <v>119.65</v>
      </c>
      <c r="O78" s="82">
        <v>118.8</v>
      </c>
      <c r="AB78" s="74"/>
      <c r="AC78" s="125">
        <v>9</v>
      </c>
      <c r="AD78" s="128">
        <v>117.3</v>
      </c>
    </row>
    <row r="79" spans="1:32" x14ac:dyDescent="0.15">
      <c r="C79" s="84">
        <v>2</v>
      </c>
      <c r="D79" s="85">
        <v>12</v>
      </c>
      <c r="E79" s="85">
        <v>10.9</v>
      </c>
      <c r="F79" s="85">
        <v>11.9</v>
      </c>
      <c r="G79" s="85">
        <v>10.85</v>
      </c>
      <c r="H79" s="85">
        <v>11.75</v>
      </c>
      <c r="K79" s="87">
        <v>83.8</v>
      </c>
      <c r="L79" s="87">
        <v>102</v>
      </c>
      <c r="M79" s="86">
        <v>76.400000000000006</v>
      </c>
      <c r="N79" s="86">
        <v>103.7</v>
      </c>
      <c r="O79" s="86">
        <v>101.8</v>
      </c>
      <c r="AB79" s="74"/>
      <c r="AC79" s="125">
        <v>9</v>
      </c>
      <c r="AD79" s="128">
        <v>118.65</v>
      </c>
    </row>
    <row r="80" spans="1:32" x14ac:dyDescent="0.15">
      <c r="C80" s="84">
        <v>3</v>
      </c>
      <c r="D80" s="85">
        <v>10.4</v>
      </c>
      <c r="E80" s="85">
        <v>9.5500000000000007</v>
      </c>
      <c r="F80" s="85">
        <v>10.7</v>
      </c>
      <c r="G80" s="85">
        <v>9.4499999999999993</v>
      </c>
      <c r="H80" s="85">
        <v>10</v>
      </c>
      <c r="K80" s="87">
        <v>108.7</v>
      </c>
      <c r="L80" s="87">
        <v>144.15</v>
      </c>
      <c r="M80" s="86">
        <v>96.6</v>
      </c>
      <c r="N80" s="86">
        <v>139.5</v>
      </c>
      <c r="O80" s="86">
        <v>136.80000000000001</v>
      </c>
      <c r="AB80" s="74"/>
      <c r="AC80" s="125">
        <v>9</v>
      </c>
      <c r="AD80" s="128">
        <v>111</v>
      </c>
    </row>
    <row r="81" spans="3:30" x14ac:dyDescent="0.15">
      <c r="C81" s="84">
        <v>4</v>
      </c>
      <c r="D81" s="85">
        <v>10.8</v>
      </c>
      <c r="E81" s="85">
        <v>9.9499999999999993</v>
      </c>
      <c r="F81" s="85">
        <v>11.1</v>
      </c>
      <c r="G81" s="85">
        <v>9.65</v>
      </c>
      <c r="H81" s="85">
        <v>10.15</v>
      </c>
      <c r="K81" s="87">
        <v>101.5</v>
      </c>
      <c r="L81" s="87">
        <v>129.5</v>
      </c>
      <c r="M81" s="86">
        <v>89.1</v>
      </c>
      <c r="N81" s="86">
        <v>133.4</v>
      </c>
      <c r="O81" s="86">
        <v>133.15</v>
      </c>
      <c r="AB81" s="74"/>
      <c r="AC81" s="125">
        <v>10</v>
      </c>
      <c r="AD81" s="129">
        <v>142.75</v>
      </c>
    </row>
    <row r="82" spans="3:30" x14ac:dyDescent="0.15">
      <c r="C82" s="84">
        <v>5</v>
      </c>
      <c r="D82" s="85">
        <v>11.3</v>
      </c>
      <c r="E82" s="85">
        <v>10.4</v>
      </c>
      <c r="F82" s="85">
        <v>11.75</v>
      </c>
      <c r="G82" s="85">
        <v>10.1</v>
      </c>
      <c r="H82" s="85">
        <v>10.9</v>
      </c>
      <c r="K82" s="87">
        <v>93.5</v>
      </c>
      <c r="L82" s="87">
        <v>115.3</v>
      </c>
      <c r="M82" s="86">
        <v>78.55</v>
      </c>
      <c r="N82" s="86">
        <v>120.95</v>
      </c>
      <c r="O82" s="86">
        <v>116.85</v>
      </c>
      <c r="AB82" s="74"/>
      <c r="AC82" s="125">
        <v>10</v>
      </c>
      <c r="AD82" s="129">
        <v>154.9</v>
      </c>
    </row>
    <row r="83" spans="3:30" x14ac:dyDescent="0.15">
      <c r="C83" s="84">
        <v>6</v>
      </c>
      <c r="D83" s="85">
        <v>11.65</v>
      </c>
      <c r="E83" s="85">
        <v>10.5</v>
      </c>
      <c r="F83" s="85">
        <v>11.6</v>
      </c>
      <c r="G83" s="85">
        <v>10.3</v>
      </c>
      <c r="H83" s="85">
        <v>11.05</v>
      </c>
      <c r="K83" s="87">
        <v>88.45</v>
      </c>
      <c r="L83" s="87">
        <v>112.5</v>
      </c>
      <c r="M83" s="86">
        <v>80.8</v>
      </c>
      <c r="N83" s="86">
        <v>116</v>
      </c>
      <c r="O83" s="86">
        <v>113.95</v>
      </c>
      <c r="AB83" s="74"/>
      <c r="AC83" s="125">
        <v>10</v>
      </c>
      <c r="AD83" s="129">
        <v>130.44999999999999</v>
      </c>
    </row>
    <row r="84" spans="3:30" x14ac:dyDescent="0.15">
      <c r="C84" s="84">
        <v>7</v>
      </c>
      <c r="D84" s="85">
        <v>11.25</v>
      </c>
      <c r="E84" s="85">
        <v>10.35</v>
      </c>
      <c r="F84" s="85">
        <v>10.75</v>
      </c>
      <c r="G84" s="85">
        <v>10.4</v>
      </c>
      <c r="H84" s="85">
        <v>11.05</v>
      </c>
      <c r="K84" s="87">
        <v>94.25</v>
      </c>
      <c r="L84" s="87">
        <v>116.8</v>
      </c>
      <c r="M84" s="86">
        <v>95.65</v>
      </c>
      <c r="N84" s="86">
        <v>113.6</v>
      </c>
      <c r="O84" s="86">
        <v>113.95</v>
      </c>
      <c r="AB84" s="74"/>
      <c r="AC84" s="125">
        <v>10</v>
      </c>
      <c r="AD84" s="129">
        <v>133.4</v>
      </c>
    </row>
    <row r="85" spans="3:30" x14ac:dyDescent="0.15">
      <c r="C85" s="84">
        <v>8</v>
      </c>
      <c r="D85" s="85">
        <v>10.3</v>
      </c>
      <c r="E85" s="85">
        <v>9.9</v>
      </c>
      <c r="F85" s="85">
        <v>10.8</v>
      </c>
      <c r="G85" s="85">
        <v>9.4499999999999993</v>
      </c>
      <c r="H85" s="85">
        <v>9.9499999999999993</v>
      </c>
      <c r="K85" s="87">
        <v>110.6</v>
      </c>
      <c r="L85" s="87">
        <v>131.19999999999999</v>
      </c>
      <c r="M85" s="86">
        <v>94.7</v>
      </c>
      <c r="N85" s="86">
        <v>139.5</v>
      </c>
      <c r="O85" s="86">
        <v>138.1</v>
      </c>
      <c r="AB85" s="74"/>
      <c r="AC85" s="125">
        <v>10</v>
      </c>
      <c r="AD85" s="129">
        <v>136.4</v>
      </c>
    </row>
    <row r="86" spans="3:30" x14ac:dyDescent="0.15">
      <c r="C86" s="84">
        <v>9</v>
      </c>
      <c r="D86" s="85">
        <v>10.65</v>
      </c>
      <c r="E86" s="85">
        <v>9.5500000000000007</v>
      </c>
      <c r="F86" s="85">
        <v>10.7</v>
      </c>
      <c r="G86" s="85">
        <v>9.5</v>
      </c>
      <c r="H86" s="85">
        <v>9.9499999999999993</v>
      </c>
      <c r="K86" s="87">
        <v>104.1</v>
      </c>
      <c r="L86" s="87">
        <v>144.15</v>
      </c>
      <c r="M86" s="86">
        <v>96.6</v>
      </c>
      <c r="N86" s="86">
        <v>138</v>
      </c>
      <c r="O86" s="86">
        <v>138.1</v>
      </c>
      <c r="AB86" s="74"/>
      <c r="AC86" s="125">
        <v>11</v>
      </c>
      <c r="AD86" s="131">
        <v>127.3</v>
      </c>
    </row>
    <row r="87" spans="3:30" x14ac:dyDescent="0.15">
      <c r="C87" s="84">
        <v>10</v>
      </c>
      <c r="D87" s="85">
        <v>13.05</v>
      </c>
      <c r="E87" s="85">
        <v>11.25</v>
      </c>
      <c r="F87" s="85">
        <v>13.25</v>
      </c>
      <c r="G87" s="85">
        <v>11</v>
      </c>
      <c r="H87" s="85">
        <v>12.25</v>
      </c>
      <c r="K87" s="87">
        <v>72</v>
      </c>
      <c r="L87" s="87">
        <v>93.9</v>
      </c>
      <c r="M87" s="86">
        <v>60.25</v>
      </c>
      <c r="N87" s="86">
        <v>100.7</v>
      </c>
      <c r="O87" s="86">
        <v>94.3</v>
      </c>
      <c r="AB87" s="74"/>
      <c r="AC87" s="125">
        <v>11</v>
      </c>
      <c r="AD87" s="131">
        <v>139.4</v>
      </c>
    </row>
    <row r="88" spans="3:30" x14ac:dyDescent="0.15">
      <c r="C88" s="84">
        <v>11</v>
      </c>
      <c r="D88" s="85">
        <v>11.15</v>
      </c>
      <c r="E88" s="85">
        <v>9.75</v>
      </c>
      <c r="F88" s="85">
        <v>10.7</v>
      </c>
      <c r="G88" s="85">
        <v>9.5</v>
      </c>
      <c r="H88" s="85">
        <v>10.3</v>
      </c>
      <c r="K88" s="87">
        <v>95.8</v>
      </c>
      <c r="L88" s="87">
        <v>136.55000000000001</v>
      </c>
      <c r="M88" s="86">
        <v>96.6</v>
      </c>
      <c r="N88" s="86">
        <v>137.9</v>
      </c>
      <c r="O88" s="86">
        <v>129.6</v>
      </c>
      <c r="AB88" s="74"/>
      <c r="AC88" s="125">
        <v>11</v>
      </c>
      <c r="AD88" s="131">
        <v>121.95</v>
      </c>
    </row>
    <row r="89" spans="3:30" ht="14.25" thickBot="1" x14ac:dyDescent="0.2">
      <c r="C89" s="89">
        <v>12</v>
      </c>
      <c r="D89" s="90">
        <v>11.1</v>
      </c>
      <c r="E89" s="90">
        <v>10.050000000000001</v>
      </c>
      <c r="F89" s="90">
        <v>10.8</v>
      </c>
      <c r="G89" s="90">
        <v>10.25</v>
      </c>
      <c r="H89" s="90">
        <v>10.9</v>
      </c>
      <c r="K89" s="92">
        <v>96.6</v>
      </c>
      <c r="L89" s="92">
        <v>126.15</v>
      </c>
      <c r="M89" s="91">
        <v>94.7</v>
      </c>
      <c r="N89" s="92">
        <v>117.15</v>
      </c>
      <c r="O89" s="92">
        <v>116.8</v>
      </c>
      <c r="AB89" s="74"/>
      <c r="AC89" s="125">
        <v>11</v>
      </c>
      <c r="AD89" s="131">
        <v>129.6</v>
      </c>
    </row>
    <row r="90" spans="3:30" ht="14.25" thickTop="1" x14ac:dyDescent="0.15">
      <c r="C90" s="93" t="s">
        <v>28</v>
      </c>
      <c r="D90" s="104">
        <f t="shared" ref="D90" si="14">AVERAGE(D78:D89)</f>
        <v>11.229166666666666</v>
      </c>
      <c r="E90" s="104">
        <f>AVERAGE(E78:E89)</f>
        <v>10.1875</v>
      </c>
      <c r="F90" s="104">
        <f>AVERAGE(F78:F89)</f>
        <v>11.287500000000001</v>
      </c>
      <c r="G90" s="104">
        <f>AVERAGE(G78:G89)</f>
        <v>10.050000000000001</v>
      </c>
      <c r="H90" s="104">
        <f>AVERAGE(H78:H89)</f>
        <v>10.754166666666665</v>
      </c>
      <c r="K90" s="116">
        <f>AVERAGE(K78:K89)</f>
        <v>95.49166666666666</v>
      </c>
      <c r="L90" s="117">
        <f>AVERAGE(L78:L89)</f>
        <v>123.05833333333334</v>
      </c>
      <c r="M90" s="117">
        <f>AVERAGE(M78:M89)</f>
        <v>86.995833333333337</v>
      </c>
      <c r="N90" s="117">
        <f>AVERAGE(N78:N89)</f>
        <v>123.33750000000003</v>
      </c>
      <c r="O90" s="117">
        <f>AVERAGE(O78:O89)</f>
        <v>121.01666666666665</v>
      </c>
      <c r="AB90" s="123" t="s">
        <v>12</v>
      </c>
      <c r="AC90" s="125">
        <v>13</v>
      </c>
      <c r="AD90" s="126">
        <v>217.3</v>
      </c>
    </row>
    <row r="91" spans="3:30" x14ac:dyDescent="0.15">
      <c r="C91" s="96" t="s">
        <v>29</v>
      </c>
      <c r="D91" s="106">
        <f t="shared" ref="D91" si="15">STDEV(D78:D89)</f>
        <v>0.75089592951999484</v>
      </c>
      <c r="E91" s="106">
        <f>STDEV(E78:E89)</f>
        <v>0.52010706939664209</v>
      </c>
      <c r="F91" s="106">
        <f>STDEV(F78:F89)</f>
        <v>0.76191296329460345</v>
      </c>
      <c r="G91" s="106">
        <f>STDEV(G78:G89)</f>
        <v>0.54481022550809555</v>
      </c>
      <c r="H91" s="106">
        <f>STDEV(H78:H89)</f>
        <v>0.73126861540666988</v>
      </c>
      <c r="K91" s="118">
        <f>STDEV(K78:K89)</f>
        <v>10.698870656912133</v>
      </c>
      <c r="L91" s="118">
        <f>STDEV(L78:L89)</f>
        <v>15.654389935172265</v>
      </c>
      <c r="M91" s="118">
        <f>STDEV(M78:M89)</f>
        <v>11.366047092773693</v>
      </c>
      <c r="N91" s="118">
        <f>STDEV(N78:N89)</f>
        <v>13.99704717236612</v>
      </c>
      <c r="O91" s="118">
        <f>STDEV(O78:O89)</f>
        <v>14.386473023663884</v>
      </c>
      <c r="AC91" s="125">
        <v>13</v>
      </c>
      <c r="AD91" s="126">
        <v>241.65</v>
      </c>
    </row>
    <row r="92" spans="3:30" x14ac:dyDescent="0.15">
      <c r="C92" s="98" t="s">
        <v>107</v>
      </c>
      <c r="D92" s="99">
        <f t="shared" ref="D92" si="16">D90+D91*2</f>
        <v>12.730958525706656</v>
      </c>
      <c r="E92" s="99">
        <f>E90+E91*2</f>
        <v>11.227714138793285</v>
      </c>
      <c r="F92" s="99">
        <f>F90+F91*2</f>
        <v>12.811325926589209</v>
      </c>
      <c r="G92" s="99">
        <f>G90+G91*2</f>
        <v>11.139620451016192</v>
      </c>
      <c r="H92" s="99">
        <f>H90+H91*2</f>
        <v>12.216703897480004</v>
      </c>
      <c r="K92" s="119">
        <f>K90+K91*2</f>
        <v>116.88940798049093</v>
      </c>
      <c r="L92" s="119">
        <f>L90+L91*2</f>
        <v>154.36711320367786</v>
      </c>
      <c r="M92" s="119">
        <f>M90+M91*2</f>
        <v>109.72792751888072</v>
      </c>
      <c r="N92" s="119">
        <f>N90+N91*2</f>
        <v>151.33159434473228</v>
      </c>
      <c r="O92" s="119">
        <f>O90+O91*2</f>
        <v>149.78961271399442</v>
      </c>
      <c r="AC92" s="125">
        <v>13</v>
      </c>
      <c r="AD92" s="126">
        <v>206.6</v>
      </c>
    </row>
    <row r="93" spans="3:30" x14ac:dyDescent="0.15">
      <c r="C93" s="98" t="s">
        <v>108</v>
      </c>
      <c r="D93" s="99">
        <f t="shared" ref="D93" si="17">D90-D91*2</f>
        <v>9.7273748076266759</v>
      </c>
      <c r="E93" s="99">
        <f>E90-E91*2</f>
        <v>9.1472858612067149</v>
      </c>
      <c r="F93" s="99">
        <f>F90-F91*2</f>
        <v>9.7636740734107939</v>
      </c>
      <c r="G93" s="99">
        <f>G90-G91*2</f>
        <v>8.9603795489838092</v>
      </c>
      <c r="H93" s="99">
        <f>H90-H91*2</f>
        <v>9.2916294358533253</v>
      </c>
      <c r="K93" s="119">
        <f>K90-K91*2</f>
        <v>74.09392535284239</v>
      </c>
      <c r="L93" s="119">
        <f>L90-L91*2</f>
        <v>91.749553462988814</v>
      </c>
      <c r="M93" s="119">
        <f>M90-M91*2</f>
        <v>64.263739147785955</v>
      </c>
      <c r="N93" s="119">
        <f>N90-N91*2</f>
        <v>95.343405655267787</v>
      </c>
      <c r="O93" s="119">
        <f>O90-O91*2</f>
        <v>92.243720619338887</v>
      </c>
      <c r="AC93" s="125">
        <v>13</v>
      </c>
      <c r="AD93" s="126">
        <v>235.2</v>
      </c>
    </row>
    <row r="94" spans="3:30" x14ac:dyDescent="0.15">
      <c r="AC94" s="125">
        <v>13</v>
      </c>
      <c r="AD94" s="126">
        <v>241.5</v>
      </c>
    </row>
    <row r="95" spans="3:30" x14ac:dyDescent="0.15">
      <c r="AC95" s="125">
        <v>13</v>
      </c>
      <c r="AD95" s="126">
        <v>171.1</v>
      </c>
    </row>
    <row r="96" spans="3:30" x14ac:dyDescent="0.15">
      <c r="AC96" s="125">
        <v>13</v>
      </c>
      <c r="AD96" s="126">
        <v>248.2</v>
      </c>
    </row>
    <row r="97" spans="29:30" x14ac:dyDescent="0.15">
      <c r="AC97" s="125">
        <v>13</v>
      </c>
      <c r="AD97" s="126">
        <v>248.2</v>
      </c>
    </row>
    <row r="98" spans="29:30" x14ac:dyDescent="0.15">
      <c r="AC98" s="125">
        <v>13</v>
      </c>
      <c r="AD98" s="126">
        <v>232</v>
      </c>
    </row>
    <row r="99" spans="29:30" x14ac:dyDescent="0.15">
      <c r="AC99" s="125">
        <v>13</v>
      </c>
      <c r="AD99" s="126">
        <v>185.4</v>
      </c>
    </row>
    <row r="100" spans="29:30" x14ac:dyDescent="0.15">
      <c r="AC100" s="125">
        <v>13</v>
      </c>
      <c r="AD100" s="126">
        <v>223</v>
      </c>
    </row>
    <row r="101" spans="29:30" x14ac:dyDescent="0.15">
      <c r="AC101" s="125">
        <v>13</v>
      </c>
      <c r="AD101" s="126">
        <v>223.1</v>
      </c>
    </row>
    <row r="102" spans="29:30" x14ac:dyDescent="0.15">
      <c r="AC102" s="125">
        <v>14</v>
      </c>
      <c r="AD102" s="133">
        <v>92.8</v>
      </c>
    </row>
    <row r="103" spans="29:30" x14ac:dyDescent="0.15">
      <c r="AC103" s="125">
        <v>14</v>
      </c>
      <c r="AD103" s="133">
        <v>132.94999999999999</v>
      </c>
    </row>
    <row r="104" spans="29:30" x14ac:dyDescent="0.15">
      <c r="AC104" s="125">
        <v>14</v>
      </c>
      <c r="AD104" s="133">
        <v>138.4</v>
      </c>
    </row>
    <row r="105" spans="29:30" x14ac:dyDescent="0.15">
      <c r="AC105" s="125">
        <v>14</v>
      </c>
      <c r="AD105" s="133">
        <v>115.3</v>
      </c>
    </row>
    <row r="106" spans="29:30" x14ac:dyDescent="0.15">
      <c r="AC106" s="125">
        <v>14</v>
      </c>
      <c r="AD106" s="133">
        <v>118.3</v>
      </c>
    </row>
    <row r="107" spans="29:30" x14ac:dyDescent="0.15">
      <c r="AC107" s="125">
        <v>14</v>
      </c>
      <c r="AD107" s="133">
        <v>93.9</v>
      </c>
    </row>
    <row r="108" spans="29:30" x14ac:dyDescent="0.15">
      <c r="AC108" s="125">
        <v>14</v>
      </c>
      <c r="AD108" s="133">
        <v>118.3</v>
      </c>
    </row>
    <row r="109" spans="29:30" x14ac:dyDescent="0.15">
      <c r="AC109" s="125">
        <v>14</v>
      </c>
      <c r="AD109" s="133">
        <v>150.19999999999999</v>
      </c>
    </row>
    <row r="110" spans="29:30" x14ac:dyDescent="0.15">
      <c r="AC110" s="125">
        <v>14</v>
      </c>
      <c r="AD110" s="133">
        <v>161.19999999999999</v>
      </c>
    </row>
    <row r="111" spans="29:30" x14ac:dyDescent="0.15">
      <c r="AC111" s="125">
        <v>14</v>
      </c>
      <c r="AD111" s="133">
        <v>115.3</v>
      </c>
    </row>
    <row r="112" spans="29:30" x14ac:dyDescent="0.15">
      <c r="AC112" s="125">
        <v>14</v>
      </c>
      <c r="AD112" s="133">
        <v>152.35</v>
      </c>
    </row>
    <row r="113" spans="28:30" x14ac:dyDescent="0.15">
      <c r="AC113" s="125">
        <v>14</v>
      </c>
      <c r="AD113" s="133">
        <v>173.4</v>
      </c>
    </row>
    <row r="114" spans="28:30" x14ac:dyDescent="0.15">
      <c r="AC114" s="125">
        <v>15</v>
      </c>
      <c r="AD114" s="126">
        <v>83.2</v>
      </c>
    </row>
    <row r="115" spans="28:30" x14ac:dyDescent="0.15">
      <c r="AC115" s="125">
        <v>15</v>
      </c>
      <c r="AD115" s="126">
        <v>77.849999999999994</v>
      </c>
    </row>
    <row r="116" spans="28:30" x14ac:dyDescent="0.15">
      <c r="AC116" s="125">
        <v>15</v>
      </c>
      <c r="AD116" s="126">
        <v>68.5</v>
      </c>
    </row>
    <row r="117" spans="28:30" x14ac:dyDescent="0.15">
      <c r="AC117" s="125">
        <v>15</v>
      </c>
      <c r="AD117" s="126">
        <v>83.2</v>
      </c>
    </row>
    <row r="118" spans="28:30" x14ac:dyDescent="0.15">
      <c r="AB118" s="56"/>
      <c r="AC118" s="125">
        <v>15</v>
      </c>
      <c r="AD118" s="126">
        <v>80.05</v>
      </c>
    </row>
    <row r="119" spans="28:30" x14ac:dyDescent="0.15">
      <c r="AB119" s="56"/>
      <c r="AC119" s="125">
        <v>15</v>
      </c>
      <c r="AD119" s="126">
        <v>52.9</v>
      </c>
    </row>
    <row r="120" spans="28:30" x14ac:dyDescent="0.15">
      <c r="AB120" s="56"/>
      <c r="AC120" s="125">
        <v>15</v>
      </c>
      <c r="AD120" s="126">
        <v>100.7</v>
      </c>
    </row>
    <row r="121" spans="28:30" x14ac:dyDescent="0.15">
      <c r="AB121" s="56"/>
      <c r="AC121" s="125">
        <v>15</v>
      </c>
      <c r="AD121" s="126">
        <v>111</v>
      </c>
    </row>
    <row r="122" spans="28:30" x14ac:dyDescent="0.15">
      <c r="AB122" s="56"/>
      <c r="AC122" s="125">
        <v>15</v>
      </c>
      <c r="AD122" s="126">
        <v>84.85</v>
      </c>
    </row>
    <row r="123" spans="28:30" x14ac:dyDescent="0.15">
      <c r="AB123" s="56"/>
      <c r="AC123" s="125">
        <v>15</v>
      </c>
      <c r="AD123" s="126">
        <v>62.3</v>
      </c>
    </row>
    <row r="124" spans="28:30" x14ac:dyDescent="0.15">
      <c r="AC124" s="125">
        <v>15</v>
      </c>
      <c r="AD124" s="126">
        <v>100.7</v>
      </c>
    </row>
    <row r="125" spans="28:30" x14ac:dyDescent="0.15">
      <c r="AC125" s="125">
        <v>15</v>
      </c>
      <c r="AD125" s="126">
        <v>100.7</v>
      </c>
    </row>
    <row r="126" spans="28:30" x14ac:dyDescent="0.15">
      <c r="AC126" s="125">
        <v>16</v>
      </c>
      <c r="AD126" s="126">
        <v>421.6</v>
      </c>
    </row>
    <row r="127" spans="28:30" x14ac:dyDescent="0.15">
      <c r="AC127" s="125">
        <v>16</v>
      </c>
      <c r="AD127" s="126">
        <v>525.29999999999995</v>
      </c>
    </row>
    <row r="128" spans="28:30" x14ac:dyDescent="0.15">
      <c r="AC128" s="125">
        <v>16</v>
      </c>
      <c r="AD128" s="126">
        <v>503.8</v>
      </c>
    </row>
    <row r="129" spans="28:30" x14ac:dyDescent="0.15">
      <c r="AC129" s="125">
        <v>16</v>
      </c>
      <c r="AD129" s="126">
        <v>483.6</v>
      </c>
    </row>
    <row r="130" spans="28:30" x14ac:dyDescent="0.15">
      <c r="AC130" s="125">
        <v>16</v>
      </c>
      <c r="AD130" s="126">
        <v>503.8</v>
      </c>
    </row>
    <row r="131" spans="28:30" x14ac:dyDescent="0.15">
      <c r="AC131" s="125">
        <v>16</v>
      </c>
      <c r="AD131" s="126">
        <v>322.7</v>
      </c>
    </row>
    <row r="132" spans="28:30" x14ac:dyDescent="0.15">
      <c r="AC132" s="125">
        <v>16</v>
      </c>
      <c r="AD132" s="126">
        <v>493.7</v>
      </c>
    </row>
    <row r="133" spans="28:30" x14ac:dyDescent="0.15">
      <c r="AC133" s="125">
        <v>16</v>
      </c>
      <c r="AD133" s="126">
        <v>514.54999999999995</v>
      </c>
    </row>
    <row r="134" spans="28:30" x14ac:dyDescent="0.15">
      <c r="AC134" s="125">
        <v>16</v>
      </c>
      <c r="AD134" s="126">
        <v>548.1</v>
      </c>
    </row>
    <row r="135" spans="28:30" x14ac:dyDescent="0.15">
      <c r="AB135" s="121"/>
      <c r="AC135" s="125">
        <v>16</v>
      </c>
      <c r="AD135" s="126">
        <v>413.6</v>
      </c>
    </row>
    <row r="136" spans="28:30" x14ac:dyDescent="0.15">
      <c r="AB136" s="121"/>
      <c r="AC136" s="125">
        <v>16</v>
      </c>
      <c r="AD136" s="126">
        <v>483.6</v>
      </c>
    </row>
    <row r="137" spans="28:30" x14ac:dyDescent="0.15">
      <c r="AB137" s="121"/>
      <c r="AC137" s="125">
        <v>16</v>
      </c>
      <c r="AD137" s="133">
        <v>536.70000000000005</v>
      </c>
    </row>
    <row r="138" spans="28:30" x14ac:dyDescent="0.15">
      <c r="AB138" s="121"/>
      <c r="AC138" s="125">
        <v>17</v>
      </c>
      <c r="AD138" s="126">
        <v>259.89999999999998</v>
      </c>
    </row>
    <row r="139" spans="28:30" x14ac:dyDescent="0.15">
      <c r="AB139" s="121"/>
      <c r="AC139" s="125">
        <v>17</v>
      </c>
      <c r="AD139" s="126">
        <v>328.9</v>
      </c>
    </row>
    <row r="140" spans="28:30" x14ac:dyDescent="0.15">
      <c r="AB140" s="121"/>
      <c r="AC140" s="125">
        <v>17</v>
      </c>
      <c r="AD140" s="126">
        <v>349.3</v>
      </c>
    </row>
    <row r="141" spans="28:30" x14ac:dyDescent="0.15">
      <c r="AB141" s="121"/>
      <c r="AC141" s="125">
        <v>17</v>
      </c>
      <c r="AD141" s="126">
        <v>314.85000000000002</v>
      </c>
    </row>
    <row r="142" spans="28:30" x14ac:dyDescent="0.15">
      <c r="AB142" s="121"/>
      <c r="AC142" s="125">
        <v>17</v>
      </c>
      <c r="AD142" s="126">
        <v>328.9</v>
      </c>
    </row>
    <row r="143" spans="28:30" x14ac:dyDescent="0.15">
      <c r="AB143" s="121"/>
      <c r="AC143" s="125">
        <v>17</v>
      </c>
      <c r="AD143" s="126">
        <v>238.2</v>
      </c>
    </row>
    <row r="144" spans="28:30" x14ac:dyDescent="0.15">
      <c r="AB144" s="121"/>
      <c r="AC144" s="125">
        <v>17</v>
      </c>
      <c r="AD144" s="126">
        <v>301.60000000000002</v>
      </c>
    </row>
    <row r="145" spans="28:30" x14ac:dyDescent="0.15">
      <c r="AB145" s="121"/>
      <c r="AC145" s="125">
        <v>17</v>
      </c>
      <c r="AD145" s="126">
        <v>324.14999999999998</v>
      </c>
    </row>
    <row r="146" spans="28:30" x14ac:dyDescent="0.15">
      <c r="AB146" s="121"/>
      <c r="AC146" s="125">
        <v>17</v>
      </c>
      <c r="AD146" s="126">
        <v>371.8</v>
      </c>
    </row>
    <row r="147" spans="28:30" x14ac:dyDescent="0.15">
      <c r="AB147" s="121"/>
      <c r="AC147" s="125">
        <v>17</v>
      </c>
      <c r="AD147" s="126">
        <v>289.3</v>
      </c>
    </row>
    <row r="148" spans="28:30" x14ac:dyDescent="0.15">
      <c r="AB148" s="121"/>
      <c r="AC148" s="125">
        <v>17</v>
      </c>
      <c r="AD148" s="126">
        <v>314.85000000000002</v>
      </c>
    </row>
    <row r="149" spans="28:30" x14ac:dyDescent="0.15">
      <c r="AB149" s="121"/>
      <c r="AC149" s="125">
        <v>17</v>
      </c>
      <c r="AD149" s="133">
        <v>360.3</v>
      </c>
    </row>
    <row r="150" spans="28:30" x14ac:dyDescent="0.15">
      <c r="AB150" s="122" t="s">
        <v>14</v>
      </c>
      <c r="AC150" s="125">
        <v>19</v>
      </c>
      <c r="AD150" s="126">
        <v>251.65</v>
      </c>
    </row>
    <row r="151" spans="28:30" x14ac:dyDescent="0.15">
      <c r="AC151" s="125">
        <v>19</v>
      </c>
      <c r="AD151" s="126">
        <v>334.65</v>
      </c>
    </row>
    <row r="152" spans="28:30" x14ac:dyDescent="0.15">
      <c r="AC152" s="125">
        <v>19</v>
      </c>
      <c r="AD152" s="126">
        <v>262.39999999999998</v>
      </c>
    </row>
    <row r="153" spans="28:30" x14ac:dyDescent="0.15">
      <c r="AC153" s="125">
        <v>19</v>
      </c>
      <c r="AD153" s="126">
        <v>299.60000000000002</v>
      </c>
    </row>
    <row r="154" spans="28:30" x14ac:dyDescent="0.15">
      <c r="AC154" s="125">
        <v>19</v>
      </c>
      <c r="AD154" s="126">
        <v>299.60000000000002</v>
      </c>
    </row>
    <row r="155" spans="28:30" x14ac:dyDescent="0.15">
      <c r="AC155" s="125">
        <v>19</v>
      </c>
      <c r="AD155" s="126">
        <v>357.2</v>
      </c>
    </row>
    <row r="156" spans="28:30" x14ac:dyDescent="0.15">
      <c r="AC156" s="125">
        <v>19</v>
      </c>
      <c r="AD156" s="126">
        <v>345.5</v>
      </c>
    </row>
    <row r="157" spans="28:30" x14ac:dyDescent="0.15">
      <c r="AC157" s="125">
        <v>19</v>
      </c>
      <c r="AD157" s="126">
        <v>309</v>
      </c>
    </row>
    <row r="158" spans="28:30" x14ac:dyDescent="0.15">
      <c r="AC158" s="125">
        <v>19</v>
      </c>
      <c r="AD158" s="126">
        <v>345.5</v>
      </c>
    </row>
    <row r="159" spans="28:30" x14ac:dyDescent="0.15">
      <c r="AC159" s="125">
        <v>19</v>
      </c>
      <c r="AD159" s="126">
        <v>295.25</v>
      </c>
    </row>
    <row r="160" spans="28:30" x14ac:dyDescent="0.15">
      <c r="AC160" s="125">
        <v>19</v>
      </c>
      <c r="AD160" s="126">
        <v>345.5</v>
      </c>
    </row>
    <row r="161" spans="29:30" x14ac:dyDescent="0.15">
      <c r="AC161" s="125">
        <v>19</v>
      </c>
      <c r="AD161" s="126">
        <v>369.9</v>
      </c>
    </row>
    <row r="162" spans="29:30" x14ac:dyDescent="0.15">
      <c r="AC162" s="125">
        <v>20</v>
      </c>
      <c r="AD162" s="133">
        <v>90.7</v>
      </c>
    </row>
    <row r="163" spans="29:30" x14ac:dyDescent="0.15">
      <c r="AC163" s="125">
        <v>20</v>
      </c>
      <c r="AD163" s="133">
        <v>152.35</v>
      </c>
    </row>
    <row r="164" spans="29:30" x14ac:dyDescent="0.15">
      <c r="AC164" s="125">
        <v>20</v>
      </c>
      <c r="AD164" s="133">
        <v>156.69999999999999</v>
      </c>
    </row>
    <row r="165" spans="29:30" x14ac:dyDescent="0.15">
      <c r="AC165" s="125">
        <v>20</v>
      </c>
      <c r="AD165" s="133">
        <v>134.69999999999999</v>
      </c>
    </row>
    <row r="166" spans="29:30" x14ac:dyDescent="0.15">
      <c r="AC166" s="125">
        <v>20</v>
      </c>
      <c r="AD166" s="133">
        <v>118.3</v>
      </c>
    </row>
    <row r="167" spans="29:30" x14ac:dyDescent="0.15">
      <c r="AC167" s="125">
        <v>20</v>
      </c>
      <c r="AD167" s="133">
        <v>150.19999999999999</v>
      </c>
    </row>
    <row r="168" spans="29:30" x14ac:dyDescent="0.15">
      <c r="AC168" s="125">
        <v>20</v>
      </c>
      <c r="AD168" s="133">
        <v>150.19999999999999</v>
      </c>
    </row>
    <row r="169" spans="29:30" x14ac:dyDescent="0.15">
      <c r="AC169" s="125">
        <v>20</v>
      </c>
      <c r="AD169" s="133">
        <v>126.15</v>
      </c>
    </row>
    <row r="170" spans="29:30" x14ac:dyDescent="0.15">
      <c r="AC170" s="125">
        <v>20</v>
      </c>
      <c r="AD170" s="133">
        <v>131.19999999999999</v>
      </c>
    </row>
    <row r="171" spans="29:30" x14ac:dyDescent="0.15">
      <c r="AC171" s="125">
        <v>20</v>
      </c>
      <c r="AD171" s="133">
        <v>131.19999999999999</v>
      </c>
    </row>
    <row r="172" spans="29:30" x14ac:dyDescent="0.15">
      <c r="AC172" s="125">
        <v>20</v>
      </c>
      <c r="AD172" s="133">
        <v>163.6</v>
      </c>
    </row>
    <row r="173" spans="29:30" x14ac:dyDescent="0.15">
      <c r="AC173" s="125">
        <v>20</v>
      </c>
      <c r="AD173" s="133">
        <v>156.69999999999999</v>
      </c>
    </row>
    <row r="174" spans="29:30" x14ac:dyDescent="0.15">
      <c r="AC174" s="125">
        <v>21</v>
      </c>
      <c r="AD174" s="126">
        <v>111</v>
      </c>
    </row>
    <row r="175" spans="29:30" x14ac:dyDescent="0.15">
      <c r="AC175" s="125">
        <v>21</v>
      </c>
      <c r="AD175" s="126">
        <v>169.4</v>
      </c>
    </row>
    <row r="176" spans="29:30" x14ac:dyDescent="0.15">
      <c r="AC176" s="125">
        <v>21</v>
      </c>
      <c r="AD176" s="126">
        <v>118.65</v>
      </c>
    </row>
    <row r="177" spans="28:30" x14ac:dyDescent="0.15">
      <c r="AC177" s="125">
        <v>21</v>
      </c>
      <c r="AD177" s="126">
        <v>131.69999999999999</v>
      </c>
    </row>
    <row r="178" spans="28:30" x14ac:dyDescent="0.15">
      <c r="AC178" s="125">
        <v>21</v>
      </c>
      <c r="AD178" s="126">
        <v>158.65</v>
      </c>
    </row>
    <row r="179" spans="28:30" x14ac:dyDescent="0.15">
      <c r="AC179" s="125">
        <v>21</v>
      </c>
      <c r="AD179" s="126">
        <v>191.6</v>
      </c>
    </row>
    <row r="180" spans="28:30" x14ac:dyDescent="0.15">
      <c r="AC180" s="125">
        <v>21</v>
      </c>
      <c r="AD180" s="126">
        <v>178.8</v>
      </c>
    </row>
    <row r="181" spans="28:30" x14ac:dyDescent="0.15">
      <c r="AC181" s="125">
        <v>21</v>
      </c>
      <c r="AD181" s="126">
        <v>160.69999999999999</v>
      </c>
    </row>
    <row r="182" spans="28:30" x14ac:dyDescent="0.15">
      <c r="AC182" s="125">
        <v>21</v>
      </c>
      <c r="AD182" s="126">
        <v>174</v>
      </c>
    </row>
    <row r="183" spans="28:30" x14ac:dyDescent="0.15">
      <c r="AC183" s="125">
        <v>21</v>
      </c>
      <c r="AD183" s="126">
        <v>162.85</v>
      </c>
    </row>
    <row r="184" spans="28:30" x14ac:dyDescent="0.15">
      <c r="AC184" s="125">
        <v>21</v>
      </c>
      <c r="AD184" s="126">
        <v>188.9</v>
      </c>
    </row>
    <row r="185" spans="28:30" x14ac:dyDescent="0.15">
      <c r="AC185" s="125">
        <v>21</v>
      </c>
      <c r="AD185" s="126">
        <v>197.1</v>
      </c>
    </row>
    <row r="186" spans="28:30" x14ac:dyDescent="0.15">
      <c r="AB186" s="74"/>
      <c r="AC186" s="125">
        <v>22</v>
      </c>
      <c r="AD186" s="134">
        <v>339.35</v>
      </c>
    </row>
    <row r="187" spans="28:30" x14ac:dyDescent="0.15">
      <c r="AB187" s="74"/>
      <c r="AC187" s="125">
        <v>22</v>
      </c>
      <c r="AD187" s="134">
        <v>406</v>
      </c>
    </row>
    <row r="188" spans="28:30" x14ac:dyDescent="0.15">
      <c r="AC188" s="125">
        <v>22</v>
      </c>
      <c r="AD188" s="134">
        <v>391.2</v>
      </c>
    </row>
    <row r="189" spans="28:30" x14ac:dyDescent="0.15">
      <c r="AC189" s="125">
        <v>22</v>
      </c>
      <c r="AD189" s="134">
        <v>398.8</v>
      </c>
    </row>
    <row r="190" spans="28:30" x14ac:dyDescent="0.15">
      <c r="AC190" s="125">
        <v>22</v>
      </c>
      <c r="AD190" s="134">
        <v>357.5</v>
      </c>
    </row>
    <row r="191" spans="28:30" x14ac:dyDescent="0.15">
      <c r="AC191" s="125">
        <v>22</v>
      </c>
      <c r="AD191" s="134">
        <v>421.6</v>
      </c>
    </row>
    <row r="192" spans="28:30" x14ac:dyDescent="0.15">
      <c r="AC192" s="125">
        <v>22</v>
      </c>
      <c r="AD192" s="134">
        <v>455.6</v>
      </c>
    </row>
    <row r="193" spans="29:30" x14ac:dyDescent="0.15">
      <c r="AC193" s="125">
        <v>22</v>
      </c>
      <c r="AD193" s="134">
        <v>377.2</v>
      </c>
    </row>
    <row r="194" spans="29:30" x14ac:dyDescent="0.15">
      <c r="AC194" s="125">
        <v>22</v>
      </c>
      <c r="AD194" s="134">
        <v>429.6</v>
      </c>
    </row>
    <row r="195" spans="29:30" x14ac:dyDescent="0.15">
      <c r="AC195" s="125">
        <v>22</v>
      </c>
      <c r="AD195" s="134">
        <v>351.35</v>
      </c>
    </row>
    <row r="196" spans="29:30" x14ac:dyDescent="0.15">
      <c r="AC196" s="125">
        <v>22</v>
      </c>
      <c r="AD196" s="134">
        <v>421.6</v>
      </c>
    </row>
    <row r="197" spans="29:30" x14ac:dyDescent="0.15">
      <c r="AC197" s="125">
        <v>22</v>
      </c>
      <c r="AD197" s="133">
        <v>446.6</v>
      </c>
    </row>
    <row r="198" spans="29:30" x14ac:dyDescent="0.15">
      <c r="AC198" s="125">
        <v>23</v>
      </c>
      <c r="AD198" s="134">
        <v>223.7</v>
      </c>
    </row>
    <row r="199" spans="29:30" x14ac:dyDescent="0.15">
      <c r="AC199" s="125">
        <v>23</v>
      </c>
      <c r="AD199" s="134">
        <v>301.8</v>
      </c>
    </row>
    <row r="200" spans="29:30" x14ac:dyDescent="0.15">
      <c r="AC200" s="125">
        <v>23</v>
      </c>
      <c r="AD200" s="134">
        <v>293.3</v>
      </c>
    </row>
    <row r="201" spans="29:30" x14ac:dyDescent="0.15">
      <c r="AC201" s="125">
        <v>23</v>
      </c>
      <c r="AD201" s="134">
        <v>285.3</v>
      </c>
    </row>
    <row r="202" spans="29:30" x14ac:dyDescent="0.15">
      <c r="AC202" s="125">
        <v>23</v>
      </c>
      <c r="AD202" s="134">
        <v>250</v>
      </c>
    </row>
    <row r="203" spans="29:30" x14ac:dyDescent="0.15">
      <c r="AC203" s="125">
        <v>23</v>
      </c>
      <c r="AD203" s="134">
        <v>310.3</v>
      </c>
    </row>
    <row r="204" spans="29:30" x14ac:dyDescent="0.15">
      <c r="AC204" s="125">
        <v>23</v>
      </c>
      <c r="AD204" s="134">
        <v>305.95</v>
      </c>
    </row>
    <row r="205" spans="29:30" x14ac:dyDescent="0.15">
      <c r="AC205" s="125">
        <v>23</v>
      </c>
      <c r="AD205" s="134">
        <v>266.8</v>
      </c>
    </row>
    <row r="206" spans="29:30" x14ac:dyDescent="0.15">
      <c r="AC206" s="125">
        <v>23</v>
      </c>
      <c r="AD206" s="134">
        <v>293.3</v>
      </c>
    </row>
    <row r="207" spans="29:30" x14ac:dyDescent="0.15">
      <c r="AC207" s="125">
        <v>23</v>
      </c>
      <c r="AD207" s="134">
        <v>246.9</v>
      </c>
    </row>
    <row r="208" spans="29:30" x14ac:dyDescent="0.15">
      <c r="AC208" s="125">
        <v>23</v>
      </c>
      <c r="AD208" s="134">
        <v>310.3</v>
      </c>
    </row>
    <row r="209" spans="28:30" x14ac:dyDescent="0.15">
      <c r="AC209" s="125">
        <v>23</v>
      </c>
      <c r="AD209" s="133">
        <v>319.39999999999998</v>
      </c>
    </row>
    <row r="210" spans="28:30" x14ac:dyDescent="0.15">
      <c r="AB210" s="124" t="s">
        <v>15</v>
      </c>
      <c r="AC210" s="125">
        <v>25</v>
      </c>
      <c r="AD210" s="133">
        <v>96.6</v>
      </c>
    </row>
    <row r="211" spans="28:30" x14ac:dyDescent="0.15">
      <c r="AC211" s="125">
        <v>25</v>
      </c>
      <c r="AD211" s="133">
        <v>83.8</v>
      </c>
    </row>
    <row r="212" spans="28:30" x14ac:dyDescent="0.15">
      <c r="AC212" s="125">
        <v>25</v>
      </c>
      <c r="AD212" s="133">
        <v>108.7</v>
      </c>
    </row>
    <row r="213" spans="28:30" x14ac:dyDescent="0.15">
      <c r="AC213" s="125">
        <v>25</v>
      </c>
      <c r="AD213" s="133">
        <v>101.5</v>
      </c>
    </row>
    <row r="214" spans="28:30" x14ac:dyDescent="0.15">
      <c r="AC214" s="125">
        <v>25</v>
      </c>
      <c r="AD214" s="133">
        <v>93.5</v>
      </c>
    </row>
    <row r="215" spans="28:30" x14ac:dyDescent="0.15">
      <c r="AC215" s="125">
        <v>25</v>
      </c>
      <c r="AD215" s="133">
        <v>88.45</v>
      </c>
    </row>
    <row r="216" spans="28:30" x14ac:dyDescent="0.15">
      <c r="AC216" s="125">
        <v>25</v>
      </c>
      <c r="AD216" s="133">
        <v>94.25</v>
      </c>
    </row>
    <row r="217" spans="28:30" x14ac:dyDescent="0.15">
      <c r="AC217" s="125">
        <v>25</v>
      </c>
      <c r="AD217" s="133">
        <v>110.6</v>
      </c>
    </row>
    <row r="218" spans="28:30" x14ac:dyDescent="0.15">
      <c r="AC218" s="125">
        <v>25</v>
      </c>
      <c r="AD218" s="133">
        <v>104.1</v>
      </c>
    </row>
    <row r="219" spans="28:30" x14ac:dyDescent="0.15">
      <c r="AC219" s="125">
        <v>25</v>
      </c>
      <c r="AD219" s="133">
        <v>72</v>
      </c>
    </row>
    <row r="220" spans="28:30" x14ac:dyDescent="0.15">
      <c r="AC220" s="125">
        <v>25</v>
      </c>
      <c r="AD220" s="133">
        <v>95.8</v>
      </c>
    </row>
    <row r="221" spans="28:30" x14ac:dyDescent="0.15">
      <c r="AC221" s="125">
        <v>25</v>
      </c>
      <c r="AD221" s="133">
        <v>96.6</v>
      </c>
    </row>
    <row r="222" spans="28:30" x14ac:dyDescent="0.15">
      <c r="AC222" s="125">
        <v>26</v>
      </c>
      <c r="AD222" s="133">
        <v>124.5</v>
      </c>
    </row>
    <row r="223" spans="28:30" x14ac:dyDescent="0.15">
      <c r="AC223" s="125">
        <v>26</v>
      </c>
      <c r="AD223" s="133">
        <v>102</v>
      </c>
    </row>
    <row r="224" spans="28:30" x14ac:dyDescent="0.15">
      <c r="AC224" s="125">
        <v>26</v>
      </c>
      <c r="AD224" s="133">
        <v>144.15</v>
      </c>
    </row>
    <row r="225" spans="29:30" x14ac:dyDescent="0.15">
      <c r="AC225" s="125">
        <v>26</v>
      </c>
      <c r="AD225" s="133">
        <v>129.5</v>
      </c>
    </row>
    <row r="226" spans="29:30" x14ac:dyDescent="0.15">
      <c r="AC226" s="125">
        <v>26</v>
      </c>
      <c r="AD226" s="133">
        <v>115.3</v>
      </c>
    </row>
    <row r="227" spans="29:30" x14ac:dyDescent="0.15">
      <c r="AC227" s="125">
        <v>26</v>
      </c>
      <c r="AD227" s="133">
        <v>112.5</v>
      </c>
    </row>
    <row r="228" spans="29:30" x14ac:dyDescent="0.15">
      <c r="AC228" s="125">
        <v>26</v>
      </c>
      <c r="AD228" s="133">
        <v>116.8</v>
      </c>
    </row>
    <row r="229" spans="29:30" x14ac:dyDescent="0.15">
      <c r="AC229" s="125">
        <v>26</v>
      </c>
      <c r="AD229" s="133">
        <v>131.19999999999999</v>
      </c>
    </row>
    <row r="230" spans="29:30" x14ac:dyDescent="0.15">
      <c r="AC230" s="125">
        <v>26</v>
      </c>
      <c r="AD230" s="133">
        <v>144.15</v>
      </c>
    </row>
    <row r="231" spans="29:30" x14ac:dyDescent="0.15">
      <c r="AC231" s="125">
        <v>26</v>
      </c>
      <c r="AD231" s="133">
        <v>93.9</v>
      </c>
    </row>
    <row r="232" spans="29:30" x14ac:dyDescent="0.15">
      <c r="AC232" s="125">
        <v>26</v>
      </c>
      <c r="AD232" s="133">
        <v>136.55000000000001</v>
      </c>
    </row>
    <row r="233" spans="29:30" x14ac:dyDescent="0.15">
      <c r="AC233" s="125">
        <v>26</v>
      </c>
      <c r="AD233" s="133">
        <v>126.15</v>
      </c>
    </row>
    <row r="234" spans="29:30" x14ac:dyDescent="0.15">
      <c r="AC234" s="125">
        <v>27</v>
      </c>
      <c r="AD234" s="126">
        <v>84</v>
      </c>
    </row>
    <row r="235" spans="29:30" x14ac:dyDescent="0.15">
      <c r="AC235" s="125">
        <v>27</v>
      </c>
      <c r="AD235" s="126">
        <v>76.400000000000006</v>
      </c>
    </row>
    <row r="236" spans="29:30" x14ac:dyDescent="0.15">
      <c r="AC236" s="125">
        <v>27</v>
      </c>
      <c r="AD236" s="126">
        <v>96.6</v>
      </c>
    </row>
    <row r="237" spans="29:30" x14ac:dyDescent="0.15">
      <c r="AC237" s="125">
        <v>27</v>
      </c>
      <c r="AD237" s="126">
        <v>89.1</v>
      </c>
    </row>
    <row r="238" spans="29:30" x14ac:dyDescent="0.15">
      <c r="AC238" s="125">
        <v>27</v>
      </c>
      <c r="AD238" s="126">
        <v>78.55</v>
      </c>
    </row>
    <row r="239" spans="29:30" x14ac:dyDescent="0.15">
      <c r="AC239" s="125">
        <v>27</v>
      </c>
      <c r="AD239" s="126">
        <v>80.8</v>
      </c>
    </row>
    <row r="240" spans="29:30" x14ac:dyDescent="0.15">
      <c r="AC240" s="125">
        <v>27</v>
      </c>
      <c r="AD240" s="126">
        <v>95.65</v>
      </c>
    </row>
    <row r="241" spans="29:30" x14ac:dyDescent="0.15">
      <c r="AC241" s="125">
        <v>27</v>
      </c>
      <c r="AD241" s="126">
        <v>94.7</v>
      </c>
    </row>
    <row r="242" spans="29:30" x14ac:dyDescent="0.15">
      <c r="AC242" s="125">
        <v>27</v>
      </c>
      <c r="AD242" s="126">
        <v>96.6</v>
      </c>
    </row>
    <row r="243" spans="29:30" x14ac:dyDescent="0.15">
      <c r="AC243" s="125">
        <v>27</v>
      </c>
      <c r="AD243" s="126"/>
    </row>
    <row r="244" spans="29:30" x14ac:dyDescent="0.15">
      <c r="AC244" s="125">
        <v>27</v>
      </c>
      <c r="AD244" s="126">
        <v>96.6</v>
      </c>
    </row>
    <row r="245" spans="29:30" x14ac:dyDescent="0.15">
      <c r="AC245" s="125">
        <v>27</v>
      </c>
      <c r="AD245" s="126">
        <v>94.7</v>
      </c>
    </row>
    <row r="246" spans="29:30" x14ac:dyDescent="0.15">
      <c r="AC246" s="125">
        <v>28</v>
      </c>
      <c r="AD246" s="126">
        <v>119.65</v>
      </c>
    </row>
    <row r="247" spans="29:30" x14ac:dyDescent="0.15">
      <c r="AC247" s="125">
        <v>28</v>
      </c>
      <c r="AD247" s="126">
        <v>103.7</v>
      </c>
    </row>
    <row r="248" spans="29:30" x14ac:dyDescent="0.15">
      <c r="AC248" s="125">
        <v>28</v>
      </c>
      <c r="AD248" s="126">
        <v>139.5</v>
      </c>
    </row>
    <row r="249" spans="29:30" x14ac:dyDescent="0.15">
      <c r="AC249" s="125">
        <v>28</v>
      </c>
      <c r="AD249" s="126">
        <v>133.4</v>
      </c>
    </row>
    <row r="250" spans="29:30" x14ac:dyDescent="0.15">
      <c r="AC250" s="125">
        <v>28</v>
      </c>
      <c r="AD250" s="126">
        <v>120.95</v>
      </c>
    </row>
    <row r="251" spans="29:30" x14ac:dyDescent="0.15">
      <c r="AC251" s="125">
        <v>28</v>
      </c>
      <c r="AD251" s="126">
        <v>116</v>
      </c>
    </row>
    <row r="252" spans="29:30" x14ac:dyDescent="0.15">
      <c r="AC252" s="125">
        <v>28</v>
      </c>
      <c r="AD252" s="126">
        <v>113.6</v>
      </c>
    </row>
    <row r="253" spans="29:30" x14ac:dyDescent="0.15">
      <c r="AC253" s="125">
        <v>28</v>
      </c>
      <c r="AD253" s="126">
        <v>139.5</v>
      </c>
    </row>
    <row r="254" spans="29:30" x14ac:dyDescent="0.15">
      <c r="AC254" s="125">
        <v>28</v>
      </c>
      <c r="AD254" s="126">
        <v>138</v>
      </c>
    </row>
    <row r="255" spans="29:30" x14ac:dyDescent="0.15">
      <c r="AC255" s="125">
        <v>28</v>
      </c>
      <c r="AD255" s="126">
        <v>100.7</v>
      </c>
    </row>
    <row r="256" spans="29:30" x14ac:dyDescent="0.15">
      <c r="AC256" s="125">
        <v>28</v>
      </c>
      <c r="AD256" s="126">
        <v>137.9</v>
      </c>
    </row>
    <row r="257" spans="29:30" x14ac:dyDescent="0.15">
      <c r="AC257" s="125">
        <v>28</v>
      </c>
      <c r="AD257" s="133">
        <v>117.15</v>
      </c>
    </row>
    <row r="258" spans="29:30" x14ac:dyDescent="0.15">
      <c r="AC258" s="125">
        <v>29</v>
      </c>
      <c r="AD258" s="126">
        <v>118.8</v>
      </c>
    </row>
    <row r="259" spans="29:30" x14ac:dyDescent="0.15">
      <c r="AC259" s="125">
        <v>29</v>
      </c>
      <c r="AD259" s="126">
        <v>101.8</v>
      </c>
    </row>
    <row r="260" spans="29:30" x14ac:dyDescent="0.15">
      <c r="AC260" s="125">
        <v>29</v>
      </c>
      <c r="AD260" s="126">
        <v>136.80000000000001</v>
      </c>
    </row>
    <row r="261" spans="29:30" x14ac:dyDescent="0.15">
      <c r="AC261" s="125">
        <v>29</v>
      </c>
      <c r="AD261" s="126">
        <v>133.15</v>
      </c>
    </row>
    <row r="262" spans="29:30" x14ac:dyDescent="0.15">
      <c r="AC262" s="125">
        <v>29</v>
      </c>
      <c r="AD262" s="126">
        <v>116.85</v>
      </c>
    </row>
    <row r="263" spans="29:30" x14ac:dyDescent="0.15">
      <c r="AC263" s="125">
        <v>29</v>
      </c>
      <c r="AD263" s="126">
        <v>113.95</v>
      </c>
    </row>
    <row r="264" spans="29:30" x14ac:dyDescent="0.15">
      <c r="AC264" s="125">
        <v>29</v>
      </c>
      <c r="AD264" s="126">
        <v>113.95</v>
      </c>
    </row>
    <row r="265" spans="29:30" x14ac:dyDescent="0.15">
      <c r="AC265" s="125">
        <v>29</v>
      </c>
      <c r="AD265" s="126">
        <v>138.1</v>
      </c>
    </row>
    <row r="266" spans="29:30" x14ac:dyDescent="0.15">
      <c r="AC266" s="125">
        <v>29</v>
      </c>
      <c r="AD266" s="126">
        <v>138.1</v>
      </c>
    </row>
    <row r="267" spans="29:30" x14ac:dyDescent="0.15">
      <c r="AC267" s="125">
        <v>29</v>
      </c>
      <c r="AD267" s="126">
        <v>94.3</v>
      </c>
    </row>
    <row r="268" spans="29:30" x14ac:dyDescent="0.15">
      <c r="AC268" s="125">
        <v>29</v>
      </c>
      <c r="AD268" s="126">
        <v>129.6</v>
      </c>
    </row>
    <row r="269" spans="29:30" x14ac:dyDescent="0.15">
      <c r="AC269" s="125">
        <v>29</v>
      </c>
      <c r="AD269" s="133">
        <v>116.8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ＰＴ</vt:lpstr>
      <vt:lpstr>ＡＰＴＴ</vt:lpstr>
      <vt:lpstr>Ｆｂｇ</vt:lpstr>
      <vt:lpstr>動物毎の比較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Radix01-YO</dc:creator>
  <cp:lastModifiedBy>Radix01-YO</cp:lastModifiedBy>
  <cp:lastPrinted>2013-12-02T00:59:35Z</cp:lastPrinted>
  <dcterms:created xsi:type="dcterms:W3CDTF">2013-11-25T06:24:45Z</dcterms:created>
  <dcterms:modified xsi:type="dcterms:W3CDTF">2013-12-02T03:50:29Z</dcterms:modified>
</cp:coreProperties>
</file>